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R:\GEPRA\Proposta de Concessão\Concessão Caxambu\Edital Concessão-novo\"/>
    </mc:Choice>
  </mc:AlternateContent>
  <xr:revisionPtr revIDLastSave="0" documentId="13_ncr:1_{416AF302-7D15-47E1-A3EB-57AF495771C2}" xr6:coauthVersionLast="47" xr6:coauthVersionMax="47" xr10:uidLastSave="{00000000-0000-0000-0000-000000000000}"/>
  <bookViews>
    <workbookView xWindow="-110" yWindow="-110" windowWidth="19420" windowHeight="10420" activeTab="1" xr2:uid="{47C6636B-4FEF-455C-9DC6-CDFA1BD2FBDB}"/>
  </bookViews>
  <sheets>
    <sheet name="TABELA I - DRE PROJETADA" sheetId="2" r:id="rId1"/>
    <sheet name="TABELA II - VPL" sheetId="3" r:id="rId2"/>
  </sheets>
  <externalReferences>
    <externalReference r:id="rId3"/>
  </externalReferences>
  <calcPr calcId="191029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3" l="1"/>
  <c r="G3" i="3" s="1"/>
  <c r="H3" i="3" s="1"/>
  <c r="I3" i="3" s="1"/>
  <c r="J3" i="3" s="1"/>
  <c r="K3" i="3" s="1"/>
  <c r="L3" i="3" s="1"/>
  <c r="M3" i="3" s="1"/>
  <c r="N3" i="3" s="1"/>
  <c r="O3" i="3" s="1"/>
  <c r="P3" i="3" s="1"/>
  <c r="Q3" i="3" s="1"/>
  <c r="R3" i="3" s="1"/>
  <c r="S3" i="3" s="1"/>
  <c r="T3" i="3" s="1"/>
  <c r="U3" i="3" s="1"/>
  <c r="V3" i="3" s="1"/>
  <c r="W3" i="3" s="1"/>
  <c r="X3" i="3" s="1"/>
  <c r="Y3" i="3" s="1"/>
  <c r="Z3" i="3" s="1"/>
  <c r="AA3" i="3" s="1"/>
  <c r="AB3" i="3" s="1"/>
  <c r="AC3" i="3" s="1"/>
  <c r="AD3" i="3" s="1"/>
  <c r="AE3" i="3" s="1"/>
  <c r="AF3" i="3" s="1"/>
  <c r="AG3" i="3" s="1"/>
  <c r="E3" i="3"/>
  <c r="D3" i="3"/>
  <c r="E3" i="2"/>
  <c r="F3" i="2"/>
  <c r="G3" i="2" s="1"/>
  <c r="H3" i="2" s="1"/>
  <c r="I3" i="2" s="1"/>
  <c r="J3" i="2" s="1"/>
  <c r="K3" i="2" s="1"/>
  <c r="L3" i="2" s="1"/>
  <c r="M3" i="2" s="1"/>
  <c r="N3" i="2" s="1"/>
  <c r="O3" i="2" s="1"/>
  <c r="P3" i="2" s="1"/>
  <c r="Q3" i="2" s="1"/>
  <c r="R3" i="2" s="1"/>
  <c r="S3" i="2" s="1"/>
  <c r="T3" i="2" s="1"/>
  <c r="U3" i="2" s="1"/>
  <c r="V3" i="2" s="1"/>
  <c r="W3" i="2" s="1"/>
  <c r="X3" i="2" s="1"/>
  <c r="Y3" i="2" s="1"/>
  <c r="Z3" i="2" s="1"/>
  <c r="AA3" i="2" s="1"/>
  <c r="AB3" i="2" s="1"/>
  <c r="AC3" i="2" s="1"/>
  <c r="AD3" i="2" s="1"/>
  <c r="AE3" i="2" s="1"/>
  <c r="AF3" i="2" s="1"/>
  <c r="AG3" i="2" s="1"/>
  <c r="D3" i="2"/>
  <c r="AG15" i="3"/>
  <c r="AG14" i="3"/>
  <c r="AG13" i="3"/>
  <c r="AG12" i="3" s="1"/>
  <c r="AF15" i="3"/>
  <c r="AF14" i="3"/>
  <c r="AF13" i="3"/>
  <c r="AH31" i="3"/>
  <c r="AH28" i="3"/>
  <c r="AH29" i="3"/>
  <c r="AH17" i="3"/>
  <c r="AH19" i="3"/>
  <c r="AH21" i="3"/>
  <c r="AH23" i="3"/>
  <c r="AH24" i="3"/>
  <c r="AH25" i="3"/>
  <c r="AH27" i="3"/>
  <c r="AH16" i="3"/>
  <c r="D13" i="3"/>
  <c r="E13" i="3"/>
  <c r="F13" i="3"/>
  <c r="G13" i="3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U13" i="3"/>
  <c r="V13" i="3"/>
  <c r="W13" i="3"/>
  <c r="X13" i="3"/>
  <c r="Y13" i="3"/>
  <c r="Z13" i="3"/>
  <c r="AA13" i="3"/>
  <c r="AB13" i="3"/>
  <c r="AC13" i="3"/>
  <c r="AD13" i="3"/>
  <c r="AE13" i="3"/>
  <c r="D14" i="3"/>
  <c r="E14" i="3"/>
  <c r="F14" i="3"/>
  <c r="G14" i="3"/>
  <c r="H14" i="3"/>
  <c r="I14" i="3"/>
  <c r="J14" i="3"/>
  <c r="K14" i="3"/>
  <c r="L14" i="3"/>
  <c r="M14" i="3"/>
  <c r="N14" i="3"/>
  <c r="O14" i="3"/>
  <c r="O12" i="3" s="1"/>
  <c r="P14" i="3"/>
  <c r="Q14" i="3"/>
  <c r="R14" i="3"/>
  <c r="S14" i="3"/>
  <c r="T14" i="3"/>
  <c r="U14" i="3"/>
  <c r="V14" i="3"/>
  <c r="W14" i="3"/>
  <c r="W12" i="3" s="1"/>
  <c r="X14" i="3"/>
  <c r="Y14" i="3"/>
  <c r="Y12" i="3" s="1"/>
  <c r="Z14" i="3"/>
  <c r="AA14" i="3"/>
  <c r="AB14" i="3"/>
  <c r="AC14" i="3"/>
  <c r="AD14" i="3"/>
  <c r="AE14" i="3"/>
  <c r="AE12" i="3" s="1"/>
  <c r="D15" i="3"/>
  <c r="D12" i="3" s="1"/>
  <c r="E15" i="3"/>
  <c r="F15" i="3"/>
  <c r="G15" i="3"/>
  <c r="H15" i="3"/>
  <c r="I15" i="3"/>
  <c r="J15" i="3"/>
  <c r="K15" i="3"/>
  <c r="L15" i="3"/>
  <c r="L12" i="3" s="1"/>
  <c r="M15" i="3"/>
  <c r="N15" i="3"/>
  <c r="O15" i="3"/>
  <c r="P15" i="3"/>
  <c r="P12" i="3" s="1"/>
  <c r="Q15" i="3"/>
  <c r="R15" i="3"/>
  <c r="S15" i="3"/>
  <c r="T15" i="3"/>
  <c r="T12" i="3" s="1"/>
  <c r="U15" i="3"/>
  <c r="V15" i="3"/>
  <c r="W15" i="3"/>
  <c r="X15" i="3"/>
  <c r="X12" i="3" s="1"/>
  <c r="Y15" i="3"/>
  <c r="Z15" i="3"/>
  <c r="AA15" i="3"/>
  <c r="AB15" i="3"/>
  <c r="AB12" i="3" s="1"/>
  <c r="AC15" i="3"/>
  <c r="AD15" i="3"/>
  <c r="AE15" i="3"/>
  <c r="C15" i="3"/>
  <c r="C14" i="3"/>
  <c r="C13" i="3"/>
  <c r="D11" i="3"/>
  <c r="K11" i="3"/>
  <c r="L11" i="3"/>
  <c r="S11" i="3"/>
  <c r="T11" i="3"/>
  <c r="AA11" i="3"/>
  <c r="AB11" i="3"/>
  <c r="E10" i="3"/>
  <c r="F10" i="3"/>
  <c r="G10" i="3"/>
  <c r="M10" i="3"/>
  <c r="N10" i="3"/>
  <c r="O10" i="3"/>
  <c r="U10" i="3"/>
  <c r="V10" i="3"/>
  <c r="W10" i="3"/>
  <c r="AC10" i="3"/>
  <c r="AD10" i="3"/>
  <c r="AE10" i="3"/>
  <c r="G9" i="3"/>
  <c r="I9" i="3"/>
  <c r="J9" i="3"/>
  <c r="O9" i="3"/>
  <c r="Q9" i="3"/>
  <c r="R9" i="3"/>
  <c r="W9" i="3"/>
  <c r="Y9" i="3"/>
  <c r="Z9" i="3"/>
  <c r="AE9" i="3"/>
  <c r="AH4" i="3"/>
  <c r="AF44" i="2"/>
  <c r="AF40" i="2"/>
  <c r="AF34" i="2"/>
  <c r="AF10" i="3" s="1"/>
  <c r="AF30" i="2"/>
  <c r="AF9" i="3" s="1"/>
  <c r="AF27" i="2"/>
  <c r="AF8" i="3" s="1"/>
  <c r="AF19" i="2"/>
  <c r="AF22" i="2" s="1"/>
  <c r="AF18" i="2" s="1"/>
  <c r="AF15" i="2"/>
  <c r="AF12" i="2"/>
  <c r="AF9" i="2"/>
  <c r="AF4" i="2"/>
  <c r="AH46" i="2"/>
  <c r="AH47" i="2"/>
  <c r="AH48" i="2"/>
  <c r="AH45" i="2"/>
  <c r="AH42" i="2"/>
  <c r="AH41" i="2"/>
  <c r="AH36" i="2"/>
  <c r="AH37" i="2"/>
  <c r="AH38" i="2"/>
  <c r="AH39" i="2"/>
  <c r="AH35" i="2"/>
  <c r="AH32" i="2"/>
  <c r="AH33" i="2"/>
  <c r="AH31" i="2"/>
  <c r="AH30" i="2" s="1"/>
  <c r="AH29" i="2"/>
  <c r="AH28" i="2"/>
  <c r="AH24" i="2"/>
  <c r="AH21" i="2"/>
  <c r="AH20" i="2"/>
  <c r="AH17" i="2"/>
  <c r="AH16" i="2"/>
  <c r="AH14" i="2"/>
  <c r="AH13" i="2"/>
  <c r="AH12" i="2" s="1"/>
  <c r="AH11" i="2"/>
  <c r="AH10" i="2"/>
  <c r="AH5" i="2"/>
  <c r="AH6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Q44" i="2"/>
  <c r="R44" i="2"/>
  <c r="S44" i="2"/>
  <c r="T44" i="2"/>
  <c r="U44" i="2"/>
  <c r="V44" i="2"/>
  <c r="W44" i="2"/>
  <c r="X44" i="2"/>
  <c r="Y44" i="2"/>
  <c r="Z44" i="2"/>
  <c r="AA44" i="2"/>
  <c r="AB44" i="2"/>
  <c r="AC44" i="2"/>
  <c r="AD44" i="2"/>
  <c r="AE44" i="2"/>
  <c r="AG44" i="2"/>
  <c r="C44" i="2"/>
  <c r="D40" i="2"/>
  <c r="E40" i="2"/>
  <c r="E11" i="3" s="1"/>
  <c r="F40" i="2"/>
  <c r="F11" i="3" s="1"/>
  <c r="G40" i="2"/>
  <c r="G11" i="3" s="1"/>
  <c r="H40" i="2"/>
  <c r="H11" i="3" s="1"/>
  <c r="I40" i="2"/>
  <c r="I11" i="3" s="1"/>
  <c r="J40" i="2"/>
  <c r="J11" i="3" s="1"/>
  <c r="K40" i="2"/>
  <c r="L40" i="2"/>
  <c r="M40" i="2"/>
  <c r="M11" i="3" s="1"/>
  <c r="N40" i="2"/>
  <c r="N11" i="3" s="1"/>
  <c r="O40" i="2"/>
  <c r="O11" i="3" s="1"/>
  <c r="P40" i="2"/>
  <c r="P11" i="3" s="1"/>
  <c r="Q40" i="2"/>
  <c r="Q11" i="3" s="1"/>
  <c r="R40" i="2"/>
  <c r="R11" i="3" s="1"/>
  <c r="S40" i="2"/>
  <c r="T40" i="2"/>
  <c r="U40" i="2"/>
  <c r="U11" i="3" s="1"/>
  <c r="V40" i="2"/>
  <c r="V11" i="3" s="1"/>
  <c r="W40" i="2"/>
  <c r="W11" i="3" s="1"/>
  <c r="X40" i="2"/>
  <c r="X11" i="3" s="1"/>
  <c r="Y40" i="2"/>
  <c r="Y11" i="3" s="1"/>
  <c r="Z40" i="2"/>
  <c r="Z11" i="3" s="1"/>
  <c r="AA40" i="2"/>
  <c r="AB40" i="2"/>
  <c r="AC40" i="2"/>
  <c r="AC11" i="3" s="1"/>
  <c r="AD40" i="2"/>
  <c r="AD11" i="3" s="1"/>
  <c r="AE40" i="2"/>
  <c r="AE11" i="3" s="1"/>
  <c r="AG40" i="2"/>
  <c r="AG11" i="3" s="1"/>
  <c r="AH40" i="2"/>
  <c r="C40" i="2"/>
  <c r="C11" i="3" s="1"/>
  <c r="D34" i="2"/>
  <c r="D10" i="3" s="1"/>
  <c r="E34" i="2"/>
  <c r="F34" i="2"/>
  <c r="G34" i="2"/>
  <c r="H34" i="2"/>
  <c r="H10" i="3" s="1"/>
  <c r="I34" i="2"/>
  <c r="I10" i="3" s="1"/>
  <c r="J34" i="2"/>
  <c r="J10" i="3" s="1"/>
  <c r="K34" i="2"/>
  <c r="K10" i="3" s="1"/>
  <c r="L34" i="2"/>
  <c r="L10" i="3" s="1"/>
  <c r="M34" i="2"/>
  <c r="N34" i="2"/>
  <c r="O34" i="2"/>
  <c r="P34" i="2"/>
  <c r="P10" i="3" s="1"/>
  <c r="Q34" i="2"/>
  <c r="Q10" i="3" s="1"/>
  <c r="R34" i="2"/>
  <c r="R10" i="3" s="1"/>
  <c r="S34" i="2"/>
  <c r="S10" i="3" s="1"/>
  <c r="T34" i="2"/>
  <c r="T10" i="3" s="1"/>
  <c r="U34" i="2"/>
  <c r="V34" i="2"/>
  <c r="W34" i="2"/>
  <c r="X34" i="2"/>
  <c r="X10" i="3" s="1"/>
  <c r="Y34" i="2"/>
  <c r="Y10" i="3" s="1"/>
  <c r="Z34" i="2"/>
  <c r="Z10" i="3" s="1"/>
  <c r="AA34" i="2"/>
  <c r="AA10" i="3" s="1"/>
  <c r="AB34" i="2"/>
  <c r="AB10" i="3" s="1"/>
  <c r="AC34" i="2"/>
  <c r="AD34" i="2"/>
  <c r="AE34" i="2"/>
  <c r="AG34" i="2"/>
  <c r="AG10" i="3" s="1"/>
  <c r="C34" i="2"/>
  <c r="C10" i="3" s="1"/>
  <c r="D30" i="2"/>
  <c r="D9" i="3" s="1"/>
  <c r="E30" i="2"/>
  <c r="E9" i="3" s="1"/>
  <c r="F30" i="2"/>
  <c r="F9" i="3" s="1"/>
  <c r="G30" i="2"/>
  <c r="H30" i="2"/>
  <c r="H9" i="3" s="1"/>
  <c r="I30" i="2"/>
  <c r="J30" i="2"/>
  <c r="K30" i="2"/>
  <c r="K9" i="3" s="1"/>
  <c r="L30" i="2"/>
  <c r="L9" i="3" s="1"/>
  <c r="M30" i="2"/>
  <c r="M9" i="3" s="1"/>
  <c r="N30" i="2"/>
  <c r="N9" i="3" s="1"/>
  <c r="O30" i="2"/>
  <c r="P30" i="2"/>
  <c r="P9" i="3" s="1"/>
  <c r="Q30" i="2"/>
  <c r="R30" i="2"/>
  <c r="S30" i="2"/>
  <c r="S9" i="3" s="1"/>
  <c r="T30" i="2"/>
  <c r="T9" i="3" s="1"/>
  <c r="U30" i="2"/>
  <c r="U9" i="3" s="1"/>
  <c r="V30" i="2"/>
  <c r="V9" i="3" s="1"/>
  <c r="W30" i="2"/>
  <c r="X30" i="2"/>
  <c r="X9" i="3" s="1"/>
  <c r="Y30" i="2"/>
  <c r="Z30" i="2"/>
  <c r="AA30" i="2"/>
  <c r="AA9" i="3" s="1"/>
  <c r="AB30" i="2"/>
  <c r="AB9" i="3" s="1"/>
  <c r="AC30" i="2"/>
  <c r="AC9" i="3" s="1"/>
  <c r="AD30" i="2"/>
  <c r="AD9" i="3" s="1"/>
  <c r="AE30" i="2"/>
  <c r="AG30" i="2"/>
  <c r="AG9" i="3" s="1"/>
  <c r="C30" i="2"/>
  <c r="C9" i="3" s="1"/>
  <c r="D27" i="2"/>
  <c r="D8" i="3" s="1"/>
  <c r="E27" i="2"/>
  <c r="E8" i="3" s="1"/>
  <c r="F27" i="2"/>
  <c r="F8" i="3" s="1"/>
  <c r="G27" i="2"/>
  <c r="G8" i="3" s="1"/>
  <c r="H27" i="2"/>
  <c r="H8" i="3" s="1"/>
  <c r="I27" i="2"/>
  <c r="I8" i="3" s="1"/>
  <c r="J27" i="2"/>
  <c r="J8" i="3" s="1"/>
  <c r="K27" i="2"/>
  <c r="K8" i="3" s="1"/>
  <c r="L27" i="2"/>
  <c r="L8" i="3" s="1"/>
  <c r="M27" i="2"/>
  <c r="M8" i="3" s="1"/>
  <c r="N27" i="2"/>
  <c r="N8" i="3" s="1"/>
  <c r="O27" i="2"/>
  <c r="O8" i="3" s="1"/>
  <c r="P27" i="2"/>
  <c r="P8" i="3" s="1"/>
  <c r="Q27" i="2"/>
  <c r="Q8" i="3" s="1"/>
  <c r="R27" i="2"/>
  <c r="R8" i="3" s="1"/>
  <c r="S27" i="2"/>
  <c r="S8" i="3" s="1"/>
  <c r="T27" i="2"/>
  <c r="T8" i="3" s="1"/>
  <c r="U27" i="2"/>
  <c r="U8" i="3" s="1"/>
  <c r="V27" i="2"/>
  <c r="V8" i="3" s="1"/>
  <c r="W27" i="2"/>
  <c r="W8" i="3" s="1"/>
  <c r="X27" i="2"/>
  <c r="X8" i="3" s="1"/>
  <c r="Y27" i="2"/>
  <c r="Y8" i="3" s="1"/>
  <c r="Z27" i="2"/>
  <c r="Z8" i="3" s="1"/>
  <c r="AA27" i="2"/>
  <c r="AA8" i="3" s="1"/>
  <c r="AB27" i="2"/>
  <c r="AB8" i="3" s="1"/>
  <c r="AC27" i="2"/>
  <c r="AC8" i="3" s="1"/>
  <c r="AD27" i="2"/>
  <c r="AD8" i="3" s="1"/>
  <c r="AE27" i="2"/>
  <c r="AE8" i="3" s="1"/>
  <c r="AG27" i="2"/>
  <c r="AG8" i="3" s="1"/>
  <c r="C27" i="2"/>
  <c r="C8" i="3" s="1"/>
  <c r="AH19" i="2"/>
  <c r="AG19" i="2"/>
  <c r="AG22" i="2" s="1"/>
  <c r="AG18" i="2" s="1"/>
  <c r="AE19" i="2"/>
  <c r="AE22" i="2" s="1"/>
  <c r="AE18" i="2" s="1"/>
  <c r="AD19" i="2"/>
  <c r="AD22" i="2" s="1"/>
  <c r="AD18" i="2" s="1"/>
  <c r="AC19" i="2"/>
  <c r="AC22" i="2" s="1"/>
  <c r="AC18" i="2" s="1"/>
  <c r="AB19" i="2"/>
  <c r="AB22" i="2" s="1"/>
  <c r="AB18" i="2" s="1"/>
  <c r="AA19" i="2"/>
  <c r="AA22" i="2" s="1"/>
  <c r="AA18" i="2" s="1"/>
  <c r="Z19" i="2"/>
  <c r="Z22" i="2" s="1"/>
  <c r="Z18" i="2" s="1"/>
  <c r="Y19" i="2"/>
  <c r="Y22" i="2" s="1"/>
  <c r="Y18" i="2" s="1"/>
  <c r="X19" i="2"/>
  <c r="X22" i="2" s="1"/>
  <c r="X18" i="2" s="1"/>
  <c r="W19" i="2"/>
  <c r="W22" i="2" s="1"/>
  <c r="W18" i="2" s="1"/>
  <c r="V19" i="2"/>
  <c r="V22" i="2" s="1"/>
  <c r="V18" i="2" s="1"/>
  <c r="U19" i="2"/>
  <c r="U22" i="2" s="1"/>
  <c r="U18" i="2" s="1"/>
  <c r="T19" i="2"/>
  <c r="T22" i="2" s="1"/>
  <c r="T18" i="2" s="1"/>
  <c r="S19" i="2"/>
  <c r="S22" i="2" s="1"/>
  <c r="S18" i="2" s="1"/>
  <c r="R19" i="2"/>
  <c r="R22" i="2" s="1"/>
  <c r="R18" i="2" s="1"/>
  <c r="Q19" i="2"/>
  <c r="Q22" i="2" s="1"/>
  <c r="Q18" i="2" s="1"/>
  <c r="P19" i="2"/>
  <c r="P22" i="2" s="1"/>
  <c r="P18" i="2" s="1"/>
  <c r="O19" i="2"/>
  <c r="O22" i="2" s="1"/>
  <c r="O18" i="2" s="1"/>
  <c r="N19" i="2"/>
  <c r="N22" i="2" s="1"/>
  <c r="N18" i="2" s="1"/>
  <c r="M19" i="2"/>
  <c r="M22" i="2" s="1"/>
  <c r="M18" i="2" s="1"/>
  <c r="L19" i="2"/>
  <c r="L22" i="2" s="1"/>
  <c r="L18" i="2" s="1"/>
  <c r="K19" i="2"/>
  <c r="K22" i="2" s="1"/>
  <c r="K18" i="2" s="1"/>
  <c r="J19" i="2"/>
  <c r="J22" i="2" s="1"/>
  <c r="J18" i="2" s="1"/>
  <c r="I19" i="2"/>
  <c r="I22" i="2" s="1"/>
  <c r="I18" i="2" s="1"/>
  <c r="H19" i="2"/>
  <c r="H22" i="2" s="1"/>
  <c r="H18" i="2" s="1"/>
  <c r="G19" i="2"/>
  <c r="G22" i="2" s="1"/>
  <c r="G18" i="2" s="1"/>
  <c r="F19" i="2"/>
  <c r="F22" i="2" s="1"/>
  <c r="F18" i="2" s="1"/>
  <c r="E19" i="2"/>
  <c r="E22" i="2" s="1"/>
  <c r="E18" i="2" s="1"/>
  <c r="D19" i="2"/>
  <c r="D22" i="2" s="1"/>
  <c r="D18" i="2" s="1"/>
  <c r="C19" i="2"/>
  <c r="C22" i="2" s="1"/>
  <c r="C18" i="2" s="1"/>
  <c r="AG15" i="2"/>
  <c r="AE15" i="2"/>
  <c r="AD15" i="2"/>
  <c r="AC15" i="2"/>
  <c r="AB15" i="2"/>
  <c r="AA15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AG12" i="2"/>
  <c r="AE12" i="2"/>
  <c r="AD12" i="2"/>
  <c r="AC12" i="2"/>
  <c r="AB12" i="2"/>
  <c r="AA12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G9" i="2"/>
  <c r="C9" i="2"/>
  <c r="D4" i="2"/>
  <c r="E4" i="2"/>
  <c r="F4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X4" i="2"/>
  <c r="Y4" i="2"/>
  <c r="Z4" i="2"/>
  <c r="AA4" i="2"/>
  <c r="AB4" i="2"/>
  <c r="AC4" i="2"/>
  <c r="AD4" i="2"/>
  <c r="AE4" i="2"/>
  <c r="AG4" i="2"/>
  <c r="C4" i="2"/>
  <c r="AH9" i="3" l="1"/>
  <c r="E7" i="3"/>
  <c r="AB7" i="3"/>
  <c r="T7" i="3"/>
  <c r="L7" i="3"/>
  <c r="L6" i="3" s="1"/>
  <c r="D7" i="3"/>
  <c r="AC7" i="3"/>
  <c r="AC6" i="3" s="1"/>
  <c r="U7" i="3"/>
  <c r="M7" i="3"/>
  <c r="Y7" i="3"/>
  <c r="Q7" i="3"/>
  <c r="I7" i="3"/>
  <c r="AG7" i="3"/>
  <c r="AG6" i="3" s="1"/>
  <c r="X7" i="3"/>
  <c r="P7" i="3"/>
  <c r="P6" i="3" s="1"/>
  <c r="H7" i="3"/>
  <c r="AA12" i="3"/>
  <c r="K12" i="3"/>
  <c r="S12" i="3"/>
  <c r="AH4" i="2"/>
  <c r="AF23" i="2"/>
  <c r="AF25" i="2" s="1"/>
  <c r="AF26" i="2"/>
  <c r="Q12" i="3"/>
  <c r="I12" i="3"/>
  <c r="AH27" i="2"/>
  <c r="AF11" i="3"/>
  <c r="AH11" i="3" s="1"/>
  <c r="AH13" i="3"/>
  <c r="AF12" i="3"/>
  <c r="C12" i="3"/>
  <c r="AC12" i="3"/>
  <c r="U12" i="3"/>
  <c r="M12" i="3"/>
  <c r="E12" i="3"/>
  <c r="H12" i="3"/>
  <c r="AH15" i="3"/>
  <c r="AH8" i="3"/>
  <c r="AH10" i="3"/>
  <c r="AD12" i="3"/>
  <c r="Z12" i="3"/>
  <c r="V12" i="3"/>
  <c r="R12" i="3"/>
  <c r="N12" i="3"/>
  <c r="J12" i="3"/>
  <c r="F12" i="3"/>
  <c r="G12" i="3"/>
  <c r="AH14" i="3"/>
  <c r="AE7" i="3"/>
  <c r="AE6" i="3" s="1"/>
  <c r="AA7" i="3"/>
  <c r="AA6" i="3" s="1"/>
  <c r="AA18" i="3" s="1"/>
  <c r="AA20" i="3" s="1"/>
  <c r="AA22" i="3" s="1"/>
  <c r="AA26" i="3" s="1"/>
  <c r="W7" i="3"/>
  <c r="W6" i="3" s="1"/>
  <c r="S7" i="3"/>
  <c r="O7" i="3"/>
  <c r="O6" i="3" s="1"/>
  <c r="K7" i="3"/>
  <c r="K6" i="3" s="1"/>
  <c r="G7" i="3"/>
  <c r="AD7" i="3"/>
  <c r="Z7" i="3"/>
  <c r="Z6" i="3" s="1"/>
  <c r="V7" i="3"/>
  <c r="V6" i="3" s="1"/>
  <c r="R7" i="3"/>
  <c r="N7" i="3"/>
  <c r="J7" i="3"/>
  <c r="F7" i="3"/>
  <c r="F6" i="3" s="1"/>
  <c r="C7" i="3"/>
  <c r="AB6" i="3"/>
  <c r="X6" i="3"/>
  <c r="T6" i="3"/>
  <c r="H6" i="3"/>
  <c r="D6" i="3"/>
  <c r="AH18" i="2"/>
  <c r="AH9" i="2"/>
  <c r="AH15" i="2"/>
  <c r="AH34" i="2"/>
  <c r="AH26" i="2" s="1"/>
  <c r="AH22" i="2"/>
  <c r="AH44" i="2"/>
  <c r="N6" i="3"/>
  <c r="Y6" i="3"/>
  <c r="U6" i="3"/>
  <c r="Q6" i="3"/>
  <c r="M6" i="3"/>
  <c r="I6" i="3"/>
  <c r="E6" i="3"/>
  <c r="AG26" i="2"/>
  <c r="AB26" i="2"/>
  <c r="X26" i="2"/>
  <c r="T26" i="2"/>
  <c r="P26" i="2"/>
  <c r="L26" i="2"/>
  <c r="H26" i="2"/>
  <c r="D26" i="2"/>
  <c r="C26" i="2"/>
  <c r="AD26" i="2"/>
  <c r="Z26" i="2"/>
  <c r="V26" i="2"/>
  <c r="R26" i="2"/>
  <c r="N26" i="2"/>
  <c r="J26" i="2"/>
  <c r="F26" i="2"/>
  <c r="AE26" i="2"/>
  <c r="AA26" i="2"/>
  <c r="W26" i="2"/>
  <c r="S26" i="2"/>
  <c r="O26" i="2"/>
  <c r="K26" i="2"/>
  <c r="G26" i="2"/>
  <c r="AC26" i="2"/>
  <c r="Y26" i="2"/>
  <c r="U26" i="2"/>
  <c r="Q26" i="2"/>
  <c r="M26" i="2"/>
  <c r="I26" i="2"/>
  <c r="I43" i="2" s="1"/>
  <c r="I49" i="2" s="1"/>
  <c r="E26" i="2"/>
  <c r="AD23" i="2"/>
  <c r="AD25" i="2" s="1"/>
  <c r="AD5" i="3" s="1"/>
  <c r="Z23" i="2"/>
  <c r="Z25" i="2" s="1"/>
  <c r="Z5" i="3" s="1"/>
  <c r="V23" i="2"/>
  <c r="V25" i="2" s="1"/>
  <c r="V5" i="3" s="1"/>
  <c r="R23" i="2"/>
  <c r="R25" i="2" s="1"/>
  <c r="R5" i="3" s="1"/>
  <c r="N23" i="2"/>
  <c r="N25" i="2" s="1"/>
  <c r="N5" i="3" s="1"/>
  <c r="N18" i="3" s="1"/>
  <c r="N20" i="3" s="1"/>
  <c r="N22" i="3" s="1"/>
  <c r="N26" i="3" s="1"/>
  <c r="J23" i="2"/>
  <c r="J25" i="2" s="1"/>
  <c r="J5" i="3" s="1"/>
  <c r="F23" i="2"/>
  <c r="F25" i="2" s="1"/>
  <c r="F5" i="3" s="1"/>
  <c r="C23" i="2"/>
  <c r="C25" i="2" s="1"/>
  <c r="C5" i="3" s="1"/>
  <c r="AC23" i="2"/>
  <c r="AC25" i="2" s="1"/>
  <c r="AC5" i="3" s="1"/>
  <c r="Y23" i="2"/>
  <c r="Y25" i="2" s="1"/>
  <c r="Y5" i="3" s="1"/>
  <c r="U23" i="2"/>
  <c r="U25" i="2" s="1"/>
  <c r="Q23" i="2"/>
  <c r="Q25" i="2" s="1"/>
  <c r="M23" i="2"/>
  <c r="M25" i="2" s="1"/>
  <c r="M5" i="3" s="1"/>
  <c r="I23" i="2"/>
  <c r="I25" i="2" s="1"/>
  <c r="I5" i="3" s="1"/>
  <c r="E23" i="2"/>
  <c r="E25" i="2" s="1"/>
  <c r="AG23" i="2"/>
  <c r="AG25" i="2" s="1"/>
  <c r="AB23" i="2"/>
  <c r="AB25" i="2" s="1"/>
  <c r="AB5" i="3" s="1"/>
  <c r="X23" i="2"/>
  <c r="X25" i="2" s="1"/>
  <c r="X5" i="3" s="1"/>
  <c r="T23" i="2"/>
  <c r="T25" i="2" s="1"/>
  <c r="T5" i="3" s="1"/>
  <c r="P23" i="2"/>
  <c r="P25" i="2" s="1"/>
  <c r="L23" i="2"/>
  <c r="L25" i="2" s="1"/>
  <c r="L5" i="3" s="1"/>
  <c r="H23" i="2"/>
  <c r="H25" i="2" s="1"/>
  <c r="H5" i="3" s="1"/>
  <c r="D23" i="2"/>
  <c r="D25" i="2" s="1"/>
  <c r="D5" i="3" s="1"/>
  <c r="AE23" i="2"/>
  <c r="AE25" i="2" s="1"/>
  <c r="AE5" i="3" s="1"/>
  <c r="AA23" i="2"/>
  <c r="AA25" i="2" s="1"/>
  <c r="AA5" i="3" s="1"/>
  <c r="W23" i="2"/>
  <c r="W25" i="2" s="1"/>
  <c r="W5" i="3" s="1"/>
  <c r="W18" i="3" s="1"/>
  <c r="W20" i="3" s="1"/>
  <c r="W22" i="3" s="1"/>
  <c r="W26" i="3" s="1"/>
  <c r="S23" i="2"/>
  <c r="S25" i="2" s="1"/>
  <c r="S5" i="3" s="1"/>
  <c r="O23" i="2"/>
  <c r="O25" i="2" s="1"/>
  <c r="O5" i="3" s="1"/>
  <c r="K23" i="2"/>
  <c r="K25" i="2" s="1"/>
  <c r="K5" i="3" s="1"/>
  <c r="G23" i="2"/>
  <c r="G25" i="2" s="1"/>
  <c r="G5" i="3" s="1"/>
  <c r="T18" i="3" l="1"/>
  <c r="T20" i="3" s="1"/>
  <c r="T22" i="3" s="1"/>
  <c r="T26" i="3" s="1"/>
  <c r="V18" i="3"/>
  <c r="V20" i="3" s="1"/>
  <c r="V22" i="3" s="1"/>
  <c r="V26" i="3" s="1"/>
  <c r="AC18" i="3"/>
  <c r="AC20" i="3" s="1"/>
  <c r="AC22" i="3" s="1"/>
  <c r="AC26" i="3" s="1"/>
  <c r="L18" i="3"/>
  <c r="L20" i="3" s="1"/>
  <c r="L22" i="3" s="1"/>
  <c r="L26" i="3" s="1"/>
  <c r="M43" i="2"/>
  <c r="M49" i="2" s="1"/>
  <c r="R43" i="2"/>
  <c r="R49" i="2" s="1"/>
  <c r="X18" i="3"/>
  <c r="X20" i="3" s="1"/>
  <c r="X22" i="3" s="1"/>
  <c r="X26" i="3" s="1"/>
  <c r="Z18" i="3"/>
  <c r="Z20" i="3" s="1"/>
  <c r="Z22" i="3" s="1"/>
  <c r="Z26" i="3" s="1"/>
  <c r="AE18" i="3"/>
  <c r="AE20" i="3" s="1"/>
  <c r="AE22" i="3" s="1"/>
  <c r="AE26" i="3" s="1"/>
  <c r="AF43" i="2"/>
  <c r="AF49" i="2" s="1"/>
  <c r="AF5" i="3"/>
  <c r="M18" i="3"/>
  <c r="M20" i="3" s="1"/>
  <c r="M22" i="3" s="1"/>
  <c r="M26" i="3" s="1"/>
  <c r="U43" i="2"/>
  <c r="U49" i="2" s="1"/>
  <c r="U5" i="3"/>
  <c r="U18" i="3" s="1"/>
  <c r="U20" i="3" s="1"/>
  <c r="U22" i="3" s="1"/>
  <c r="U26" i="3" s="1"/>
  <c r="V43" i="2"/>
  <c r="V49" i="2" s="1"/>
  <c r="AB18" i="3"/>
  <c r="AB20" i="3" s="1"/>
  <c r="AB22" i="3" s="1"/>
  <c r="AB26" i="3" s="1"/>
  <c r="AD6" i="3"/>
  <c r="AD18" i="3" s="1"/>
  <c r="AD20" i="3" s="1"/>
  <c r="AD22" i="3" s="1"/>
  <c r="AD26" i="3" s="1"/>
  <c r="Z43" i="2"/>
  <c r="Z49" i="2" s="1"/>
  <c r="Y18" i="3"/>
  <c r="Y20" i="3" s="1"/>
  <c r="Y22" i="3" s="1"/>
  <c r="Y26" i="3" s="1"/>
  <c r="Q43" i="2"/>
  <c r="Q49" i="2" s="1"/>
  <c r="Q5" i="3"/>
  <c r="Q18" i="3" s="1"/>
  <c r="Q20" i="3" s="1"/>
  <c r="Q22" i="3" s="1"/>
  <c r="Q26" i="3" s="1"/>
  <c r="D18" i="3"/>
  <c r="D20" i="3" s="1"/>
  <c r="D22" i="3" s="1"/>
  <c r="D26" i="3" s="1"/>
  <c r="F18" i="3"/>
  <c r="F20" i="3" s="1"/>
  <c r="F22" i="3" s="1"/>
  <c r="F26" i="3" s="1"/>
  <c r="K18" i="3"/>
  <c r="K20" i="3" s="1"/>
  <c r="K22" i="3" s="1"/>
  <c r="K26" i="3" s="1"/>
  <c r="P43" i="2"/>
  <c r="P49" i="2" s="1"/>
  <c r="P5" i="3"/>
  <c r="P18" i="3" s="1"/>
  <c r="P20" i="3" s="1"/>
  <c r="P22" i="3" s="1"/>
  <c r="P26" i="3" s="1"/>
  <c r="AC43" i="2"/>
  <c r="AC49" i="2" s="1"/>
  <c r="H18" i="3"/>
  <c r="H20" i="3" s="1"/>
  <c r="H22" i="3" s="1"/>
  <c r="H26" i="3" s="1"/>
  <c r="O18" i="3"/>
  <c r="O20" i="3" s="1"/>
  <c r="O22" i="3" s="1"/>
  <c r="O26" i="3" s="1"/>
  <c r="AH12" i="3"/>
  <c r="AG43" i="2"/>
  <c r="AG49" i="2" s="1"/>
  <c r="AG62" i="2" s="1"/>
  <c r="AG5" i="3"/>
  <c r="AG18" i="3" s="1"/>
  <c r="AG20" i="3" s="1"/>
  <c r="AG22" i="3" s="1"/>
  <c r="AG26" i="3" s="1"/>
  <c r="E43" i="2"/>
  <c r="E49" i="2" s="1"/>
  <c r="E5" i="3"/>
  <c r="E18" i="3" s="1"/>
  <c r="E20" i="3" s="1"/>
  <c r="E22" i="3" s="1"/>
  <c r="E26" i="3" s="1"/>
  <c r="Y43" i="2"/>
  <c r="Y49" i="2" s="1"/>
  <c r="F43" i="2"/>
  <c r="F49" i="2" s="1"/>
  <c r="F62" i="2" s="1"/>
  <c r="S6" i="3"/>
  <c r="S18" i="3" s="1"/>
  <c r="S20" i="3" s="1"/>
  <c r="S22" i="3" s="1"/>
  <c r="S26" i="3" s="1"/>
  <c r="AF7" i="3"/>
  <c r="AF6" i="3" s="1"/>
  <c r="AF18" i="3" s="1"/>
  <c r="AF20" i="3" s="1"/>
  <c r="AF22" i="3" s="1"/>
  <c r="AF26" i="3" s="1"/>
  <c r="J43" i="2"/>
  <c r="J49" i="2" s="1"/>
  <c r="I18" i="3"/>
  <c r="I20" i="3" s="1"/>
  <c r="I22" i="3" s="1"/>
  <c r="I26" i="3" s="1"/>
  <c r="J6" i="3"/>
  <c r="J18" i="3" s="1"/>
  <c r="J20" i="3" s="1"/>
  <c r="J22" i="3" s="1"/>
  <c r="J26" i="3" s="1"/>
  <c r="C6" i="3"/>
  <c r="R6" i="3"/>
  <c r="R18" i="3" s="1"/>
  <c r="R20" i="3" s="1"/>
  <c r="R22" i="3" s="1"/>
  <c r="R26" i="3" s="1"/>
  <c r="G6" i="3"/>
  <c r="G18" i="3" s="1"/>
  <c r="G20" i="3" s="1"/>
  <c r="G22" i="3" s="1"/>
  <c r="G26" i="3" s="1"/>
  <c r="AH23" i="2"/>
  <c r="AH25" i="2" s="1"/>
  <c r="AH43" i="2" s="1"/>
  <c r="AH49" i="2" s="1"/>
  <c r="AH60" i="2" s="1"/>
  <c r="O43" i="2"/>
  <c r="O49" i="2" s="1"/>
  <c r="AE43" i="2"/>
  <c r="AE49" i="2" s="1"/>
  <c r="AE62" i="2" s="1"/>
  <c r="C43" i="2"/>
  <c r="C49" i="2" s="1"/>
  <c r="C62" i="2" s="1"/>
  <c r="S43" i="2"/>
  <c r="S49" i="2" s="1"/>
  <c r="D43" i="2"/>
  <c r="D49" i="2" s="1"/>
  <c r="D60" i="2" s="1"/>
  <c r="T43" i="2"/>
  <c r="T49" i="2" s="1"/>
  <c r="G43" i="2"/>
  <c r="G49" i="2" s="1"/>
  <c r="G60" i="2" s="1"/>
  <c r="W43" i="2"/>
  <c r="W49" i="2" s="1"/>
  <c r="H43" i="2"/>
  <c r="H49" i="2" s="1"/>
  <c r="H60" i="2" s="1"/>
  <c r="X43" i="2"/>
  <c r="X49" i="2" s="1"/>
  <c r="K43" i="2"/>
  <c r="K49" i="2" s="1"/>
  <c r="K60" i="2" s="1"/>
  <c r="AA43" i="2"/>
  <c r="AA49" i="2" s="1"/>
  <c r="N43" i="2"/>
  <c r="N49" i="2" s="1"/>
  <c r="N60" i="2" s="1"/>
  <c r="AD43" i="2"/>
  <c r="AD49" i="2" s="1"/>
  <c r="L43" i="2"/>
  <c r="L49" i="2" s="1"/>
  <c r="L60" i="2" s="1"/>
  <c r="AB43" i="2"/>
  <c r="AB49" i="2" s="1"/>
  <c r="E64" i="2"/>
  <c r="E65" i="2" s="1"/>
  <c r="AD62" i="2"/>
  <c r="AC62" i="2"/>
  <c r="N62" i="2"/>
  <c r="M62" i="2"/>
  <c r="J62" i="2"/>
  <c r="I62" i="2"/>
  <c r="H62" i="2"/>
  <c r="AG60" i="2"/>
  <c r="AD60" i="2"/>
  <c r="AC60" i="2"/>
  <c r="M60" i="2"/>
  <c r="J60" i="2"/>
  <c r="I60" i="2"/>
  <c r="F60" i="2"/>
  <c r="E60" i="2"/>
  <c r="AH58" i="2"/>
  <c r="AG58" i="2"/>
  <c r="AE58" i="2"/>
  <c r="AD58" i="2"/>
  <c r="AC58" i="2"/>
  <c r="N58" i="2"/>
  <c r="M58" i="2"/>
  <c r="L58" i="2"/>
  <c r="K58" i="2"/>
  <c r="J58" i="2"/>
  <c r="I58" i="2"/>
  <c r="H58" i="2"/>
  <c r="G58" i="2"/>
  <c r="F58" i="2"/>
  <c r="E58" i="2"/>
  <c r="D58" i="2"/>
  <c r="AH57" i="2"/>
  <c r="AG57" i="2"/>
  <c r="AE57" i="2"/>
  <c r="AD57" i="2"/>
  <c r="AC57" i="2"/>
  <c r="N57" i="2"/>
  <c r="M57" i="2"/>
  <c r="L57" i="2"/>
  <c r="K57" i="2"/>
  <c r="J57" i="2"/>
  <c r="I57" i="2"/>
  <c r="H57" i="2"/>
  <c r="G57" i="2"/>
  <c r="F57" i="2"/>
  <c r="E57" i="2"/>
  <c r="D57" i="2"/>
  <c r="C57" i="2"/>
  <c r="AH56" i="2"/>
  <c r="C56" i="2"/>
  <c r="D56" i="2" s="1"/>
  <c r="E56" i="2" s="1"/>
  <c r="F56" i="2" s="1"/>
  <c r="G56" i="2" s="1"/>
  <c r="H56" i="2" s="1"/>
  <c r="I56" i="2" s="1"/>
  <c r="J56" i="2" s="1"/>
  <c r="K56" i="2" s="1"/>
  <c r="L56" i="2" s="1"/>
  <c r="M56" i="2" s="1"/>
  <c r="N56" i="2" s="1"/>
  <c r="AC56" i="2" s="1"/>
  <c r="AD56" i="2" s="1"/>
  <c r="AE56" i="2" s="1"/>
  <c r="AG56" i="2" s="1"/>
  <c r="AH55" i="2"/>
  <c r="AG55" i="2"/>
  <c r="AE55" i="2"/>
  <c r="AD55" i="2"/>
  <c r="AC55" i="2"/>
  <c r="N55" i="2"/>
  <c r="M55" i="2"/>
  <c r="L55" i="2"/>
  <c r="K55" i="2"/>
  <c r="J55" i="2"/>
  <c r="I55" i="2"/>
  <c r="H55" i="2"/>
  <c r="G55" i="2"/>
  <c r="F55" i="2"/>
  <c r="E55" i="2"/>
  <c r="D55" i="2"/>
  <c r="C55" i="2"/>
  <c r="G54" i="2"/>
  <c r="F54" i="2"/>
  <c r="E54" i="2"/>
  <c r="D54" i="2"/>
  <c r="C54" i="2"/>
  <c r="AH51" i="2"/>
  <c r="AG51" i="2"/>
  <c r="AE51" i="2"/>
  <c r="AD51" i="2"/>
  <c r="AC51" i="2"/>
  <c r="N51" i="2"/>
  <c r="M51" i="2"/>
  <c r="L51" i="2"/>
  <c r="K51" i="2"/>
  <c r="J51" i="2"/>
  <c r="I51" i="2"/>
  <c r="H51" i="2"/>
  <c r="G51" i="2"/>
  <c r="F51" i="2"/>
  <c r="E51" i="2"/>
  <c r="AH50" i="2"/>
  <c r="AG50" i="2"/>
  <c r="AE50" i="2"/>
  <c r="AD50" i="2"/>
  <c r="AC50" i="2"/>
  <c r="N50" i="2"/>
  <c r="N53" i="2" s="1"/>
  <c r="N59" i="2" s="1"/>
  <c r="N61" i="2" s="1"/>
  <c r="N63" i="2" s="1"/>
  <c r="M50" i="2"/>
  <c r="M53" i="2" s="1"/>
  <c r="M59" i="2" s="1"/>
  <c r="M61" i="2" s="1"/>
  <c r="M63" i="2" s="1"/>
  <c r="L50" i="2"/>
  <c r="L53" i="2" s="1"/>
  <c r="L59" i="2" s="1"/>
  <c r="L61" i="2" s="1"/>
  <c r="L63" i="2" s="1"/>
  <c r="K50" i="2"/>
  <c r="J50" i="2"/>
  <c r="J53" i="2" s="1"/>
  <c r="J59" i="2" s="1"/>
  <c r="J61" i="2" s="1"/>
  <c r="J63" i="2" s="1"/>
  <c r="I50" i="2"/>
  <c r="I53" i="2" s="1"/>
  <c r="I59" i="2" s="1"/>
  <c r="I61" i="2" s="1"/>
  <c r="I63" i="2" s="1"/>
  <c r="H50" i="2"/>
  <c r="H53" i="2" s="1"/>
  <c r="H59" i="2" s="1"/>
  <c r="H61" i="2" s="1"/>
  <c r="H63" i="2" s="1"/>
  <c r="G50" i="2"/>
  <c r="F50" i="2"/>
  <c r="E50" i="2"/>
  <c r="E53" i="2" l="1"/>
  <c r="E59" i="2" s="1"/>
  <c r="E61" i="2" s="1"/>
  <c r="F53" i="2"/>
  <c r="F59" i="2" s="1"/>
  <c r="F61" i="2" s="1"/>
  <c r="F63" i="2" s="1"/>
  <c r="G53" i="2"/>
  <c r="G59" i="2" s="1"/>
  <c r="G61" i="2" s="1"/>
  <c r="G63" i="2" s="1"/>
  <c r="G64" i="2" s="1"/>
  <c r="K53" i="2"/>
  <c r="K59" i="2" s="1"/>
  <c r="K61" i="2" s="1"/>
  <c r="K63" i="2" s="1"/>
  <c r="K65" i="2" s="1"/>
  <c r="D53" i="2"/>
  <c r="C60" i="2"/>
  <c r="C53" i="2"/>
  <c r="AE60" i="2"/>
  <c r="AH7" i="3"/>
  <c r="AH5" i="3"/>
  <c r="AH6" i="3"/>
  <c r="C18" i="3"/>
  <c r="G62" i="2"/>
  <c r="K62" i="2"/>
  <c r="AH62" i="2"/>
  <c r="L62" i="2"/>
  <c r="D59" i="2"/>
  <c r="D61" i="2" s="1"/>
  <c r="D67" i="2" s="1"/>
  <c r="AD53" i="2"/>
  <c r="AD59" i="2" s="1"/>
  <c r="AD61" i="2" s="1"/>
  <c r="AD63" i="2" s="1"/>
  <c r="AG53" i="2"/>
  <c r="AG59" i="2" s="1"/>
  <c r="AG61" i="2" s="1"/>
  <c r="AG63" i="2" s="1"/>
  <c r="AG64" i="2" s="1"/>
  <c r="AG65" i="2" s="1"/>
  <c r="C59" i="2"/>
  <c r="AE53" i="2"/>
  <c r="AE59" i="2" s="1"/>
  <c r="AE61" i="2" s="1"/>
  <c r="AE63" i="2" s="1"/>
  <c r="AC53" i="2"/>
  <c r="AC59" i="2" s="1"/>
  <c r="AC61" i="2" s="1"/>
  <c r="AC63" i="2" s="1"/>
  <c r="AH53" i="2"/>
  <c r="AH59" i="2" s="1"/>
  <c r="AH61" i="2" s="1"/>
  <c r="AH63" i="2" s="1"/>
  <c r="AH64" i="2" s="1"/>
  <c r="H65" i="2"/>
  <c r="H64" i="2"/>
  <c r="L65" i="2"/>
  <c r="L64" i="2"/>
  <c r="AD64" i="2"/>
  <c r="AD65" i="2" s="1"/>
  <c r="I65" i="2"/>
  <c r="I64" i="2"/>
  <c r="M65" i="2"/>
  <c r="M64" i="2"/>
  <c r="F64" i="2"/>
  <c r="F65" i="2"/>
  <c r="J64" i="2"/>
  <c r="J65" i="2"/>
  <c r="N64" i="2"/>
  <c r="N65" i="2"/>
  <c r="E66" i="2"/>
  <c r="E67" i="2" s="1"/>
  <c r="G65" i="2"/>
  <c r="K64" i="2" l="1"/>
  <c r="D63" i="2"/>
  <c r="D65" i="2" s="1"/>
  <c r="D66" i="2" s="1"/>
  <c r="C20" i="3"/>
  <c r="AH18" i="3"/>
  <c r="C61" i="2"/>
  <c r="C63" i="2" s="1"/>
  <c r="C65" i="2" s="1"/>
  <c r="AH65" i="2"/>
  <c r="AH66" i="2" s="1"/>
  <c r="AE64" i="2"/>
  <c r="AE65" i="2" s="1"/>
  <c r="AE66" i="2" s="1"/>
  <c r="AE67" i="2" s="1"/>
  <c r="AC64" i="2"/>
  <c r="AC65" i="2" s="1"/>
  <c r="AC66" i="2" s="1"/>
  <c r="AC67" i="2" s="1"/>
  <c r="AG66" i="2"/>
  <c r="AG67" i="2" s="1"/>
  <c r="M67" i="2"/>
  <c r="M66" i="2"/>
  <c r="L66" i="2"/>
  <c r="L67" i="2"/>
  <c r="G67" i="2"/>
  <c r="G66" i="2"/>
  <c r="I67" i="2"/>
  <c r="I66" i="2"/>
  <c r="AD66" i="2"/>
  <c r="AD67" i="2" s="1"/>
  <c r="H66" i="2"/>
  <c r="H67" i="2"/>
  <c r="N67" i="2"/>
  <c r="N66" i="2"/>
  <c r="F67" i="2"/>
  <c r="F66" i="2"/>
  <c r="K67" i="2"/>
  <c r="K66" i="2"/>
  <c r="J67" i="2"/>
  <c r="J66" i="2"/>
  <c r="D64" i="2" l="1"/>
  <c r="C22" i="3"/>
  <c r="AH20" i="3"/>
  <c r="AH67" i="2"/>
  <c r="C64" i="2"/>
  <c r="C67" i="2"/>
  <c r="C66" i="2"/>
  <c r="C26" i="3" l="1"/>
  <c r="AH26" i="3" s="1"/>
  <c r="AH22" i="3"/>
</calcChain>
</file>

<file path=xl/sharedStrings.xml><?xml version="1.0" encoding="utf-8"?>
<sst xmlns="http://schemas.openxmlformats.org/spreadsheetml/2006/main" count="104" uniqueCount="94">
  <si>
    <t>TOTAIS</t>
  </si>
  <si>
    <t>Receita Total de Vendas</t>
  </si>
  <si>
    <t>(-) Impostos</t>
  </si>
  <si>
    <t>(=) Receitas Líquidas</t>
  </si>
  <si>
    <t>Custos</t>
  </si>
  <si>
    <t>Outros custos operacionais</t>
  </si>
  <si>
    <t>(=) Lucro Bruto</t>
  </si>
  <si>
    <t xml:space="preserve">(-) Despesas </t>
  </si>
  <si>
    <t>(=) Lucro da Atividade</t>
  </si>
  <si>
    <t>(+) Receitas Financeiras</t>
  </si>
  <si>
    <t>(-) Despesas Financeiras</t>
  </si>
  <si>
    <t>(-) Variações Monetárias</t>
  </si>
  <si>
    <t>(=) Lucro Operacional</t>
  </si>
  <si>
    <t>(-) Investimentos</t>
  </si>
  <si>
    <t>(+/-) Equivalência Patrimonial</t>
  </si>
  <si>
    <t>(+/-) Resultados Não Operacionais</t>
  </si>
  <si>
    <t>(+/-) Resultado Venda de Ativos</t>
  </si>
  <si>
    <t>(-) Amortização do Diferido</t>
  </si>
  <si>
    <t>(=)Lucro antes da Cont.Social</t>
  </si>
  <si>
    <t>(-)Cont. Social Operacional</t>
  </si>
  <si>
    <t>(=)Lucro antes do I.R.</t>
  </si>
  <si>
    <t>(-) Provisão p/ I.R. Operacional</t>
  </si>
  <si>
    <t>(=)Lucro Líquido após o I.R.</t>
  </si>
  <si>
    <t>(-) Provisão p/ Participações</t>
  </si>
  <si>
    <t>(=) Lucro Líquido após Participações</t>
  </si>
  <si>
    <t>(-) Provisão p/ Dividendos</t>
  </si>
  <si>
    <t>(=) Lucro Disponível do Período</t>
  </si>
  <si>
    <t>1. INVESTIMENTOS</t>
  </si>
  <si>
    <t>2. RECEITAS LIQUIDAS</t>
  </si>
  <si>
    <t>3. GASTOS</t>
  </si>
  <si>
    <t xml:space="preserve">    Custos</t>
  </si>
  <si>
    <t xml:space="preserve">  Despesas</t>
  </si>
  <si>
    <t>4. DEPRECIAÇÃO</t>
  </si>
  <si>
    <t>5. FLUXO DE CAIXA</t>
  </si>
  <si>
    <t>(=) Receita (-) Gastos</t>
  </si>
  <si>
    <t>(-) Depreciação</t>
  </si>
  <si>
    <t>(=) Fluxo de Caixa Bruto (Lucro Tributável ou Real)</t>
  </si>
  <si>
    <t>(-) Imposto de Renda</t>
  </si>
  <si>
    <t>Lucro após impostos</t>
  </si>
  <si>
    <t>(+) Depreciação</t>
  </si>
  <si>
    <t>(-) Investimentos Brutos</t>
  </si>
  <si>
    <t>(+) Valor Residual</t>
  </si>
  <si>
    <t>Necessidade de Capital de Giro</t>
  </si>
  <si>
    <t>(-) Variação do Capital de Giro</t>
  </si>
  <si>
    <t>(=) Fluxo de Caixa Líquido</t>
  </si>
  <si>
    <t>(=) Fluxo de Caixa Líquido Acumulado</t>
  </si>
  <si>
    <t>MARGEM DE CONTRIBUIÇÃO</t>
  </si>
  <si>
    <t>Indicadores de Retorno</t>
  </si>
  <si>
    <t>SOMATÓRIO ( INV, ROYALTY E PARCELA)</t>
  </si>
  <si>
    <t>TIR</t>
  </si>
  <si>
    <t>Valor Mensal Consolidado da Remuneração à CODEMIG</t>
  </si>
  <si>
    <t>Número de Visitantes - Turista / Inteira</t>
  </si>
  <si>
    <t>Número de Visitantes - Munícipe / Meia</t>
  </si>
  <si>
    <t>Valor da Tarifa - Turista / Inteira</t>
  </si>
  <si>
    <t>Valor da Tarifa - Munícipe / Meia</t>
  </si>
  <si>
    <t>Receita com Acesso ao Parque</t>
  </si>
  <si>
    <t>Receitas com Balneários / Thermas</t>
  </si>
  <si>
    <t>Número de Usuários</t>
  </si>
  <si>
    <t>Tarifa Média dos Serviços Utilizados</t>
  </si>
  <si>
    <t>Receitas com Permissionários</t>
  </si>
  <si>
    <t>Número de Permissionários</t>
  </si>
  <si>
    <t>Valor Médio obido por Permissionário</t>
  </si>
  <si>
    <t>Receitas com Quadras e Piscinas</t>
  </si>
  <si>
    <t>Número de Locações</t>
  </si>
  <si>
    <t>Receitas com Aluguel de Áreas Comerciais</t>
  </si>
  <si>
    <t>Receitas com Eventos</t>
  </si>
  <si>
    <t>Custos Operacionais</t>
  </si>
  <si>
    <t>Remuneração de Pessoal - Salários e Encargos</t>
  </si>
  <si>
    <t>Manutenção Preventiva e Corretiva</t>
  </si>
  <si>
    <t>Custos de Serviços Prestados</t>
  </si>
  <si>
    <t>Fornecimento de GLP para Unidade Geradora de Vapor</t>
  </si>
  <si>
    <t>Sistema de Bilheteria</t>
  </si>
  <si>
    <t>Serviços de Lavanderia</t>
  </si>
  <si>
    <t>Custos de Pessoal e Equipe de Manutenção</t>
  </si>
  <si>
    <t>Despesas com Energia Elétrica</t>
  </si>
  <si>
    <t>Despesas com Água</t>
  </si>
  <si>
    <t>Despesas com Telefonia</t>
  </si>
  <si>
    <t>Despesas com IPTU</t>
  </si>
  <si>
    <t>Despesas com Seguro</t>
  </si>
  <si>
    <t>Aquisição de Produtos para o Balneário</t>
  </si>
  <si>
    <t>Aquisição de Materiais de Limpeza e Controle Sanitário</t>
  </si>
  <si>
    <t>Administrativas</t>
  </si>
  <si>
    <t>Contábeis - Amortização e Depreciação</t>
  </si>
  <si>
    <t>Despesas Financeiras</t>
  </si>
  <si>
    <t>Outorga Variável</t>
  </si>
  <si>
    <t>-</t>
  </si>
  <si>
    <t>Outros Custos Operacionais</t>
  </si>
  <si>
    <t>Financeiras</t>
  </si>
  <si>
    <t>VPL DO FLUXO DE CAIXA LIVRE 30 ANOS</t>
  </si>
  <si>
    <t>VPL DO INVESTIMENTO 12 ANOS</t>
  </si>
  <si>
    <t>VPL DO ROYALTY 30 ANOS</t>
  </si>
  <si>
    <t>Outras Receitas com Atrativos - Ex: DayUse</t>
  </si>
  <si>
    <t>TABELA I - DEMONSTRAÇÃO DO RESULTADO DOS EXERCÍCIOS</t>
  </si>
  <si>
    <t>TABELA II - ESTUDO DE VIABILIDADE TÉCNICO E ECONÔMICO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</si>
</sst>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yyyy"/>
    <numFmt numFmtId="166" formatCode="_(&quot;R$&quot;* #,##0.00_);_(&quot;R$&quot;* \(#,##0.00\);_(&quot;R$&quot;* &quot;-&quot;??_);_(@_)"/>
    <numFmt numFmtId="167" formatCode="_(* #,##0_);_(* \(#,##0\);_(* &quot;-&quot;??_);_(@_)"/>
    <numFmt numFmtId="168" formatCode="&quot;R$&quot;\ #,##0.00"/>
  </numFmts>
  <fonts count="2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name val="Arial"/>
      <family val="2"/>
    </font>
    <font>
      <b/>
      <sz val="12"/>
      <color indexed="8"/>
      <name val="Times New Roman"/>
      <family val="1"/>
    </font>
    <font>
      <sz val="12"/>
      <color indexed="8"/>
      <name val="Times New Roman"/>
      <family val="1"/>
    </font>
    <font>
      <sz val="12"/>
      <name val="Times New Roman"/>
      <family val="1"/>
    </font>
    <font>
      <sz val="12"/>
      <color indexed="17"/>
      <name val="Times New Roman"/>
      <family val="1"/>
    </font>
    <font>
      <sz val="12"/>
      <color rgb="FFFF0000"/>
      <name val="Times New Roman"/>
      <family val="1"/>
    </font>
    <font>
      <sz val="12"/>
      <color indexed="39"/>
      <name val="Times New Roman"/>
      <family val="1"/>
    </font>
    <font>
      <sz val="12"/>
      <color theme="1"/>
      <name val="Calibri"/>
      <family val="2"/>
      <scheme val="minor"/>
    </font>
    <font>
      <sz val="10"/>
      <name val="Times New Roman"/>
      <family val="1"/>
    </font>
    <font>
      <sz val="10"/>
      <color theme="1"/>
      <name val="Calibri"/>
      <family val="2"/>
      <scheme val="minor"/>
    </font>
    <font>
      <b/>
      <sz val="10"/>
      <name val="Times New Roman"/>
      <family val="1"/>
    </font>
    <font>
      <sz val="10"/>
      <color rgb="FFFF0000"/>
      <name val="Times New Roman"/>
      <family val="1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sz val="10"/>
      <color indexed="17"/>
      <name val="Times New Roman"/>
      <family val="1"/>
    </font>
    <font>
      <sz val="10"/>
      <color indexed="39"/>
      <name val="Times New Roman"/>
      <family val="1"/>
    </font>
    <font>
      <b/>
      <sz val="12"/>
      <color theme="1" tint="0.249977111117893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theme="8" tint="0.79998168889431442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thin">
        <color theme="0" tint="-0.34998626667073579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34998626667073579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/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/>
      <right/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187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4" fillId="0" borderId="0" xfId="0" applyFont="1"/>
    <xf numFmtId="0" fontId="6" fillId="0" borderId="0" xfId="0" applyFont="1" applyAlignment="1">
      <alignment horizontal="left" vertical="center"/>
    </xf>
    <xf numFmtId="167" fontId="8" fillId="0" borderId="0" xfId="1" applyNumberFormat="1" applyFont="1" applyAlignment="1">
      <alignment horizontal="left" vertical="center"/>
    </xf>
    <xf numFmtId="167" fontId="6" fillId="0" borderId="0" xfId="1" applyNumberFormat="1" applyFont="1" applyAlignment="1">
      <alignment horizontal="left" vertical="center"/>
    </xf>
    <xf numFmtId="166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44" fontId="6" fillId="0" borderId="0" xfId="0" applyNumberFormat="1" applyFont="1" applyAlignment="1">
      <alignment horizontal="left" vertical="center"/>
    </xf>
    <xf numFmtId="8" fontId="6" fillId="0" borderId="0" xfId="3" applyNumberFormat="1" applyFont="1" applyFill="1" applyBorder="1" applyAlignment="1">
      <alignment horizontal="right" vertical="center"/>
    </xf>
    <xf numFmtId="8" fontId="6" fillId="0" borderId="0" xfId="0" applyNumberFormat="1" applyFont="1" applyAlignment="1">
      <alignment horizontal="right" vertical="center"/>
    </xf>
    <xf numFmtId="43" fontId="6" fillId="0" borderId="0" xfId="1" applyFont="1" applyAlignment="1">
      <alignment horizontal="left" vertical="center"/>
    </xf>
    <xf numFmtId="44" fontId="6" fillId="0" borderId="0" xfId="0" applyNumberFormat="1" applyFont="1" applyAlignment="1">
      <alignment horizontal="right" vertical="center"/>
    </xf>
    <xf numFmtId="9" fontId="6" fillId="0" borderId="0" xfId="0" applyNumberFormat="1" applyFont="1" applyAlignment="1">
      <alignment horizontal="center" vertical="center"/>
    </xf>
    <xf numFmtId="44" fontId="6" fillId="0" borderId="0" xfId="3" applyFont="1" applyAlignment="1">
      <alignment horizontal="right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38" fontId="13" fillId="4" borderId="17" xfId="0" applyNumberFormat="1" applyFont="1" applyFill="1" applyBorder="1" applyAlignment="1">
      <alignment horizontal="center"/>
    </xf>
    <xf numFmtId="38" fontId="18" fillId="4" borderId="1" xfId="0" applyNumberFormat="1" applyFont="1" applyFill="1" applyBorder="1" applyAlignment="1">
      <alignment horizontal="center"/>
    </xf>
    <xf numFmtId="38" fontId="20" fillId="4" borderId="1" xfId="0" applyNumberFormat="1" applyFont="1" applyFill="1" applyBorder="1" applyAlignment="1">
      <alignment horizontal="center"/>
    </xf>
    <xf numFmtId="38" fontId="14" fillId="4" borderId="17" xfId="0" applyNumberFormat="1" applyFont="1" applyFill="1" applyBorder="1" applyAlignment="1">
      <alignment horizontal="center"/>
    </xf>
    <xf numFmtId="38" fontId="24" fillId="4" borderId="1" xfId="0" applyNumberFormat="1" applyFont="1" applyFill="1" applyBorder="1" applyAlignment="1">
      <alignment horizontal="center"/>
    </xf>
    <xf numFmtId="38" fontId="15" fillId="4" borderId="17" xfId="0" applyNumberFormat="1" applyFont="1" applyFill="1" applyBorder="1" applyAlignment="1">
      <alignment horizontal="center"/>
    </xf>
    <xf numFmtId="38" fontId="21" fillId="5" borderId="1" xfId="0" applyNumberFormat="1" applyFont="1" applyFill="1" applyBorder="1" applyAlignment="1">
      <alignment horizontal="center"/>
    </xf>
    <xf numFmtId="38" fontId="21" fillId="4" borderId="1" xfId="0" applyNumberFormat="1" applyFont="1" applyFill="1" applyBorder="1" applyAlignment="1">
      <alignment horizontal="center"/>
    </xf>
    <xf numFmtId="38" fontId="16" fillId="4" borderId="17" xfId="0" applyNumberFormat="1" applyFont="1" applyFill="1" applyBorder="1" applyAlignment="1">
      <alignment horizontal="center"/>
    </xf>
    <xf numFmtId="38" fontId="25" fillId="4" borderId="18" xfId="0" applyNumberFormat="1" applyFont="1" applyFill="1" applyBorder="1" applyAlignment="1">
      <alignment horizontal="center"/>
    </xf>
    <xf numFmtId="38" fontId="24" fillId="4" borderId="18" xfId="0" applyNumberFormat="1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2" fillId="3" borderId="5" xfId="0" applyFont="1" applyFill="1" applyBorder="1" applyAlignment="1">
      <alignment horizontal="center" vertical="center"/>
    </xf>
    <xf numFmtId="164" fontId="23" fillId="0" borderId="15" xfId="1" applyNumberFormat="1" applyFont="1" applyFill="1" applyBorder="1" applyAlignment="1" applyProtection="1">
      <alignment horizontal="center" vertical="center"/>
    </xf>
    <xf numFmtId="164" fontId="23" fillId="0" borderId="33" xfId="1" applyNumberFormat="1" applyFont="1" applyFill="1" applyBorder="1" applyAlignment="1" applyProtection="1">
      <alignment horizontal="center" vertical="center"/>
    </xf>
    <xf numFmtId="164" fontId="20" fillId="0" borderId="34" xfId="3" applyNumberFormat="1" applyFont="1" applyFill="1" applyBorder="1" applyAlignment="1" applyProtection="1">
      <alignment horizontal="center" vertical="center"/>
    </xf>
    <xf numFmtId="164" fontId="20" fillId="2" borderId="34" xfId="3" applyNumberFormat="1" applyFont="1" applyFill="1" applyBorder="1" applyAlignment="1" applyProtection="1">
      <alignment horizontal="center" vertical="center"/>
    </xf>
    <xf numFmtId="164" fontId="22" fillId="0" borderId="21" xfId="1" applyNumberFormat="1" applyFont="1" applyFill="1" applyBorder="1" applyAlignment="1" applyProtection="1">
      <alignment horizontal="center" vertical="center"/>
    </xf>
    <xf numFmtId="0" fontId="22" fillId="3" borderId="35" xfId="0" applyFont="1" applyFill="1" applyBorder="1" applyAlignment="1">
      <alignment horizontal="center" vertical="center"/>
    </xf>
    <xf numFmtId="164" fontId="22" fillId="0" borderId="25" xfId="1" applyNumberFormat="1" applyFont="1" applyFill="1" applyBorder="1" applyAlignment="1" applyProtection="1">
      <alignment horizontal="center" vertical="center"/>
    </xf>
    <xf numFmtId="164" fontId="23" fillId="0" borderId="26" xfId="1" applyNumberFormat="1" applyFont="1" applyFill="1" applyBorder="1" applyAlignment="1" applyProtection="1">
      <alignment horizontal="center" vertical="center"/>
    </xf>
    <xf numFmtId="164" fontId="23" fillId="0" borderId="36" xfId="1" applyNumberFormat="1" applyFont="1" applyFill="1" applyBorder="1" applyAlignment="1" applyProtection="1">
      <alignment horizontal="center" vertical="center"/>
    </xf>
    <xf numFmtId="164" fontId="20" fillId="2" borderId="38" xfId="3" applyNumberFormat="1" applyFont="1" applyFill="1" applyBorder="1" applyAlignment="1" applyProtection="1">
      <alignment horizontal="center" vertical="center"/>
    </xf>
    <xf numFmtId="38" fontId="11" fillId="3" borderId="9" xfId="0" applyNumberFormat="1" applyFont="1" applyFill="1" applyBorder="1" applyAlignment="1">
      <alignment horizontal="center" vertical="center"/>
    </xf>
    <xf numFmtId="38" fontId="3" fillId="0" borderId="39" xfId="0" quotePrefix="1" applyNumberFormat="1" applyFont="1" applyBorder="1" applyAlignment="1">
      <alignment horizontal="center" vertical="center"/>
    </xf>
    <xf numFmtId="38" fontId="12" fillId="0" borderId="39" xfId="0" applyNumberFormat="1" applyFont="1" applyBorder="1" applyAlignment="1">
      <alignment horizontal="center" vertical="center"/>
    </xf>
    <xf numFmtId="38" fontId="12" fillId="0" borderId="40" xfId="0" applyNumberFormat="1" applyFont="1" applyBorder="1" applyAlignment="1">
      <alignment horizontal="center" vertical="center"/>
    </xf>
    <xf numFmtId="38" fontId="12" fillId="0" borderId="41" xfId="0" applyNumberFormat="1" applyFont="1" applyBorder="1" applyAlignment="1">
      <alignment horizontal="center" vertical="center"/>
    </xf>
    <xf numFmtId="38" fontId="3" fillId="0" borderId="42" xfId="0" quotePrefix="1" applyNumberFormat="1" applyFont="1" applyBorder="1" applyAlignment="1">
      <alignment horizontal="center" vertical="center"/>
    </xf>
    <xf numFmtId="38" fontId="13" fillId="0" borderId="40" xfId="0" applyNumberFormat="1" applyFont="1" applyBorder="1" applyAlignment="1">
      <alignment horizontal="center" vertical="center"/>
    </xf>
    <xf numFmtId="38" fontId="13" fillId="0" borderId="41" xfId="0" applyNumberFormat="1" applyFont="1" applyBorder="1" applyAlignment="1">
      <alignment horizontal="center" vertical="center"/>
    </xf>
    <xf numFmtId="38" fontId="3" fillId="0" borderId="20" xfId="0" quotePrefix="1" applyNumberFormat="1" applyFont="1" applyBorder="1" applyAlignment="1">
      <alignment horizontal="center" vertical="center"/>
    </xf>
    <xf numFmtId="38" fontId="13" fillId="0" borderId="20" xfId="0" applyNumberFormat="1" applyFont="1" applyBorder="1" applyAlignment="1">
      <alignment horizontal="center" vertical="center"/>
    </xf>
    <xf numFmtId="164" fontId="22" fillId="0" borderId="43" xfId="1" applyNumberFormat="1" applyFont="1" applyFill="1" applyBorder="1" applyAlignment="1" applyProtection="1">
      <alignment horizontal="center" vertical="center"/>
    </xf>
    <xf numFmtId="164" fontId="20" fillId="2" borderId="47" xfId="3" applyNumberFormat="1" applyFont="1" applyFill="1" applyBorder="1" applyAlignment="1" applyProtection="1">
      <alignment horizontal="center" vertical="center"/>
    </xf>
    <xf numFmtId="38" fontId="18" fillId="4" borderId="10" xfId="0" applyNumberFormat="1" applyFont="1" applyFill="1" applyBorder="1" applyAlignment="1">
      <alignment horizontal="center"/>
    </xf>
    <xf numFmtId="165" fontId="22" fillId="3" borderId="9" xfId="0" applyNumberFormat="1" applyFont="1" applyFill="1" applyBorder="1" applyAlignment="1">
      <alignment horizontal="center" vertical="center"/>
    </xf>
    <xf numFmtId="164" fontId="20" fillId="2" borderId="20" xfId="3" applyNumberFormat="1" applyFont="1" applyFill="1" applyBorder="1" applyAlignment="1" applyProtection="1">
      <alignment horizontal="center" vertical="center"/>
    </xf>
    <xf numFmtId="38" fontId="3" fillId="2" borderId="20" xfId="0" applyNumberFormat="1" applyFont="1" applyFill="1" applyBorder="1" applyAlignment="1">
      <alignment horizontal="center" vertical="center"/>
    </xf>
    <xf numFmtId="164" fontId="22" fillId="0" borderId="48" xfId="0" applyNumberFormat="1" applyFont="1" applyBorder="1" applyAlignment="1">
      <alignment horizontal="center" vertical="center"/>
    </xf>
    <xf numFmtId="164" fontId="23" fillId="0" borderId="25" xfId="1" applyNumberFormat="1" applyFont="1" applyFill="1" applyBorder="1" applyAlignment="1" applyProtection="1">
      <alignment horizontal="center" vertical="center"/>
    </xf>
    <xf numFmtId="164" fontId="23" fillId="0" borderId="21" xfId="1" applyNumberFormat="1" applyFont="1" applyFill="1" applyBorder="1" applyAlignment="1" applyProtection="1">
      <alignment horizontal="center" vertical="center"/>
    </xf>
    <xf numFmtId="164" fontId="23" fillId="0" borderId="43" xfId="1" applyNumberFormat="1" applyFont="1" applyFill="1" applyBorder="1" applyAlignment="1" applyProtection="1">
      <alignment horizontal="center" vertical="center"/>
    </xf>
    <xf numFmtId="164" fontId="23" fillId="0" borderId="26" xfId="2" applyNumberFormat="1" applyFont="1" applyFill="1" applyBorder="1" applyAlignment="1" applyProtection="1">
      <alignment horizontal="center" vertical="center"/>
    </xf>
    <xf numFmtId="164" fontId="23" fillId="0" borderId="15" xfId="2" applyNumberFormat="1" applyFont="1" applyFill="1" applyBorder="1" applyAlignment="1" applyProtection="1">
      <alignment horizontal="center" vertical="center"/>
    </xf>
    <xf numFmtId="164" fontId="23" fillId="0" borderId="44" xfId="2" applyNumberFormat="1" applyFont="1" applyFill="1" applyBorder="1" applyAlignment="1" applyProtection="1">
      <alignment horizontal="center" vertical="center"/>
    </xf>
    <xf numFmtId="164" fontId="23" fillId="0" borderId="49" xfId="1" applyNumberFormat="1" applyFont="1" applyFill="1" applyBorder="1" applyAlignment="1" applyProtection="1">
      <alignment horizontal="center" vertical="center"/>
    </xf>
    <xf numFmtId="164" fontId="23" fillId="0" borderId="50" xfId="1" applyNumberFormat="1" applyFont="1" applyFill="1" applyBorder="1" applyAlignment="1" applyProtection="1">
      <alignment horizontal="center" vertical="center"/>
    </xf>
    <xf numFmtId="164" fontId="20" fillId="0" borderId="37" xfId="3" applyNumberFormat="1" applyFont="1" applyFill="1" applyBorder="1" applyAlignment="1" applyProtection="1">
      <alignment horizontal="center" vertical="center"/>
    </xf>
    <xf numFmtId="164" fontId="20" fillId="0" borderId="32" xfId="3" applyNumberFormat="1" applyFont="1" applyFill="1" applyBorder="1" applyAlignment="1" applyProtection="1">
      <alignment horizontal="center" vertical="center"/>
    </xf>
    <xf numFmtId="164" fontId="20" fillId="0" borderId="46" xfId="3" applyNumberFormat="1" applyFont="1" applyFill="1" applyBorder="1" applyAlignment="1" applyProtection="1">
      <alignment horizontal="center" vertical="center"/>
    </xf>
    <xf numFmtId="164" fontId="20" fillId="0" borderId="51" xfId="3" applyNumberFormat="1" applyFont="1" applyFill="1" applyBorder="1" applyAlignment="1" applyProtection="1">
      <alignment horizontal="center" vertical="center"/>
    </xf>
    <xf numFmtId="164" fontId="18" fillId="0" borderId="26" xfId="3" applyNumberFormat="1" applyFont="1" applyFill="1" applyBorder="1" applyAlignment="1" applyProtection="1">
      <alignment horizontal="center" vertical="center"/>
    </xf>
    <xf numFmtId="164" fontId="18" fillId="0" borderId="15" xfId="3" applyNumberFormat="1" applyFont="1" applyFill="1" applyBorder="1" applyAlignment="1" applyProtection="1">
      <alignment horizontal="center" vertical="center"/>
    </xf>
    <xf numFmtId="164" fontId="18" fillId="0" borderId="44" xfId="3" applyNumberFormat="1" applyFont="1" applyFill="1" applyBorder="1" applyAlignment="1" applyProtection="1">
      <alignment horizontal="center" vertical="center"/>
    </xf>
    <xf numFmtId="164" fontId="23" fillId="0" borderId="49" xfId="3" applyNumberFormat="1" applyFont="1" applyFill="1" applyBorder="1" applyAlignment="1" applyProtection="1">
      <alignment horizontal="center" vertical="center"/>
    </xf>
    <xf numFmtId="164" fontId="18" fillId="0" borderId="36" xfId="3" applyNumberFormat="1" applyFont="1" applyFill="1" applyBorder="1" applyAlignment="1" applyProtection="1">
      <alignment horizontal="center" vertical="center"/>
    </xf>
    <xf numFmtId="164" fontId="18" fillId="0" borderId="33" xfId="3" applyNumberFormat="1" applyFont="1" applyFill="1" applyBorder="1" applyAlignment="1" applyProtection="1">
      <alignment horizontal="center" vertical="center"/>
    </xf>
    <xf numFmtId="164" fontId="18" fillId="0" borderId="45" xfId="3" applyNumberFormat="1" applyFont="1" applyFill="1" applyBorder="1" applyAlignment="1" applyProtection="1">
      <alignment horizontal="center" vertical="center"/>
    </xf>
    <xf numFmtId="164" fontId="23" fillId="0" borderId="50" xfId="3" applyNumberFormat="1" applyFont="1" applyFill="1" applyBorder="1" applyAlignment="1" applyProtection="1">
      <alignment horizontal="center" vertical="center"/>
    </xf>
    <xf numFmtId="164" fontId="20" fillId="0" borderId="38" xfId="3" applyNumberFormat="1" applyFont="1" applyFill="1" applyBorder="1" applyAlignment="1" applyProtection="1">
      <alignment horizontal="center" vertical="center"/>
    </xf>
    <xf numFmtId="164" fontId="20" fillId="0" borderId="47" xfId="3" applyNumberFormat="1" applyFont="1" applyFill="1" applyBorder="1" applyAlignment="1" applyProtection="1">
      <alignment horizontal="center" vertical="center"/>
    </xf>
    <xf numFmtId="164" fontId="20" fillId="0" borderId="20" xfId="3" applyNumberFormat="1" applyFont="1" applyFill="1" applyBorder="1" applyAlignment="1" applyProtection="1">
      <alignment horizontal="center" vertical="center"/>
    </xf>
    <xf numFmtId="164" fontId="18" fillId="0" borderId="38" xfId="3" applyNumberFormat="1" applyFont="1" applyFill="1" applyBorder="1" applyAlignment="1" applyProtection="1">
      <alignment horizontal="center" vertical="center"/>
    </xf>
    <xf numFmtId="164" fontId="18" fillId="0" borderId="34" xfId="3" applyNumberFormat="1" applyFont="1" applyFill="1" applyBorder="1" applyAlignment="1" applyProtection="1">
      <alignment horizontal="center" vertical="center"/>
    </xf>
    <xf numFmtId="164" fontId="18" fillId="0" borderId="47" xfId="3" applyNumberFormat="1" applyFont="1" applyFill="1" applyBorder="1" applyAlignment="1" applyProtection="1">
      <alignment horizontal="center" vertical="center"/>
    </xf>
    <xf numFmtId="164" fontId="18" fillId="0" borderId="20" xfId="3" applyNumberFormat="1" applyFont="1" applyFill="1" applyBorder="1" applyAlignment="1" applyProtection="1">
      <alignment horizontal="center" vertical="center"/>
    </xf>
    <xf numFmtId="38" fontId="3" fillId="6" borderId="20" xfId="0" applyNumberFormat="1" applyFont="1" applyFill="1" applyBorder="1" applyAlignment="1">
      <alignment horizontal="center" vertical="center"/>
    </xf>
    <xf numFmtId="38" fontId="3" fillId="0" borderId="42" xfId="0" applyNumberFormat="1" applyFont="1" applyBorder="1" applyAlignment="1">
      <alignment horizontal="center" vertical="center"/>
    </xf>
    <xf numFmtId="164" fontId="20" fillId="0" borderId="52" xfId="3" applyNumberFormat="1" applyFont="1" applyFill="1" applyBorder="1" applyAlignment="1" applyProtection="1">
      <alignment horizontal="center" vertical="center"/>
    </xf>
    <xf numFmtId="164" fontId="20" fillId="6" borderId="38" xfId="3" applyNumberFormat="1" applyFont="1" applyFill="1" applyBorder="1" applyAlignment="1" applyProtection="1">
      <alignment horizontal="center" vertical="center"/>
    </xf>
    <xf numFmtId="38" fontId="13" fillId="7" borderId="20" xfId="0" applyNumberFormat="1" applyFont="1" applyFill="1" applyBorder="1" applyAlignment="1">
      <alignment horizontal="center" vertical="center"/>
    </xf>
    <xf numFmtId="164" fontId="20" fillId="7" borderId="53" xfId="3" applyNumberFormat="1" applyFont="1" applyFill="1" applyBorder="1" applyAlignment="1" applyProtection="1">
      <alignment horizontal="center" vertical="center"/>
    </xf>
    <xf numFmtId="164" fontId="20" fillId="7" borderId="38" xfId="3" applyNumberFormat="1" applyFont="1" applyFill="1" applyBorder="1" applyAlignment="1" applyProtection="1">
      <alignment horizontal="center" vertical="center"/>
    </xf>
    <xf numFmtId="164" fontId="20" fillId="7" borderId="23" xfId="3" applyNumberFormat="1" applyFont="1" applyFill="1" applyBorder="1" applyAlignment="1" applyProtection="1">
      <alignment horizontal="center" vertical="center"/>
    </xf>
    <xf numFmtId="164" fontId="20" fillId="7" borderId="20" xfId="3" applyNumberFormat="1" applyFont="1" applyFill="1" applyBorder="1" applyAlignment="1" applyProtection="1">
      <alignment horizontal="center" vertical="center"/>
    </xf>
    <xf numFmtId="38" fontId="13" fillId="0" borderId="42" xfId="0" applyNumberFormat="1" applyFont="1" applyBorder="1" applyAlignment="1">
      <alignment horizontal="center" vertical="center"/>
    </xf>
    <xf numFmtId="164" fontId="18" fillId="0" borderId="37" xfId="3" applyNumberFormat="1" applyFont="1" applyFill="1" applyBorder="1" applyAlignment="1" applyProtection="1">
      <alignment horizontal="center" vertical="center"/>
    </xf>
    <xf numFmtId="164" fontId="18" fillId="0" borderId="32" xfId="3" applyNumberFormat="1" applyFont="1" applyFill="1" applyBorder="1" applyAlignment="1" applyProtection="1">
      <alignment horizontal="center" vertical="center"/>
    </xf>
    <xf numFmtId="164" fontId="18" fillId="0" borderId="46" xfId="3" applyNumberFormat="1" applyFont="1" applyFill="1" applyBorder="1" applyAlignment="1" applyProtection="1">
      <alignment horizontal="center" vertical="center"/>
    </xf>
    <xf numFmtId="38" fontId="20" fillId="4" borderId="10" xfId="0" applyNumberFormat="1" applyFont="1" applyFill="1" applyBorder="1" applyAlignment="1">
      <alignment horizontal="center"/>
    </xf>
    <xf numFmtId="38" fontId="3" fillId="7" borderId="20" xfId="0" applyNumberFormat="1" applyFont="1" applyFill="1" applyBorder="1" applyAlignment="1">
      <alignment horizontal="center" vertical="center"/>
    </xf>
    <xf numFmtId="38" fontId="11" fillId="3" borderId="14" xfId="0" applyNumberFormat="1" applyFont="1" applyFill="1" applyBorder="1" applyAlignment="1">
      <alignment horizontal="center" vertical="center"/>
    </xf>
    <xf numFmtId="0" fontId="22" fillId="3" borderId="58" xfId="0" applyFont="1" applyFill="1" applyBorder="1" applyAlignment="1">
      <alignment horizontal="center" vertical="center"/>
    </xf>
    <xf numFmtId="0" fontId="22" fillId="3" borderId="19" xfId="0" applyFont="1" applyFill="1" applyBorder="1" applyAlignment="1">
      <alignment horizontal="center" vertical="center"/>
    </xf>
    <xf numFmtId="165" fontId="22" fillId="3" borderId="55" xfId="0" applyNumberFormat="1" applyFont="1" applyFill="1" applyBorder="1" applyAlignment="1">
      <alignment horizontal="center" vertical="center"/>
    </xf>
    <xf numFmtId="164" fontId="23" fillId="0" borderId="48" xfId="0" applyNumberFormat="1" applyFont="1" applyBorder="1" applyAlignment="1">
      <alignment horizontal="center" vertical="center"/>
    </xf>
    <xf numFmtId="164" fontId="20" fillId="6" borderId="23" xfId="3" applyNumberFormat="1" applyFont="1" applyFill="1" applyBorder="1" applyAlignment="1" applyProtection="1">
      <alignment horizontal="center" vertical="center"/>
    </xf>
    <xf numFmtId="164" fontId="20" fillId="6" borderId="20" xfId="3" applyNumberFormat="1" applyFont="1" applyFill="1" applyBorder="1" applyAlignment="1" applyProtection="1">
      <alignment horizontal="center" vertical="center"/>
    </xf>
    <xf numFmtId="164" fontId="20" fillId="2" borderId="23" xfId="3" applyNumberFormat="1" applyFont="1" applyFill="1" applyBorder="1" applyAlignment="1" applyProtection="1">
      <alignment horizontal="center" vertical="center"/>
    </xf>
    <xf numFmtId="164" fontId="20" fillId="6" borderId="28" xfId="3" applyNumberFormat="1" applyFont="1" applyFill="1" applyBorder="1" applyAlignment="1" applyProtection="1">
      <alignment horizontal="center" vertical="center"/>
    </xf>
    <xf numFmtId="164" fontId="20" fillId="7" borderId="14" xfId="3" applyNumberFormat="1" applyFont="1" applyFill="1" applyBorder="1" applyAlignment="1" applyProtection="1">
      <alignment horizontal="center" vertical="center"/>
    </xf>
    <xf numFmtId="164" fontId="23" fillId="0" borderId="7" xfId="3" applyNumberFormat="1" applyFont="1" applyFill="1" applyBorder="1" applyAlignment="1" applyProtection="1">
      <alignment horizontal="center" vertical="center"/>
    </xf>
    <xf numFmtId="164" fontId="23" fillId="0" borderId="8" xfId="3" applyNumberFormat="1" applyFont="1" applyFill="1" applyBorder="1" applyAlignment="1" applyProtection="1">
      <alignment horizontal="center" vertical="center"/>
    </xf>
    <xf numFmtId="164" fontId="23" fillId="0" borderId="9" xfId="3" applyNumberFormat="1" applyFont="1" applyFill="1" applyBorder="1" applyAlignment="1" applyProtection="1">
      <alignment horizontal="center" vertical="center"/>
    </xf>
    <xf numFmtId="0" fontId="13" fillId="0" borderId="56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56" xfId="0" applyFont="1" applyBorder="1" applyAlignment="1">
      <alignment horizontal="center" vertical="center" wrapText="1"/>
    </xf>
    <xf numFmtId="0" fontId="13" fillId="0" borderId="57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64" fontId="18" fillId="0" borderId="2" xfId="1" applyNumberFormat="1" applyFont="1" applyFill="1" applyBorder="1" applyAlignment="1">
      <alignment horizontal="left" vertical="center"/>
    </xf>
    <xf numFmtId="164" fontId="18" fillId="0" borderId="1" xfId="1" applyNumberFormat="1" applyFont="1" applyFill="1" applyBorder="1" applyAlignment="1">
      <alignment horizontal="left" vertical="center"/>
    </xf>
    <xf numFmtId="0" fontId="3" fillId="0" borderId="22" xfId="0" applyFont="1" applyBorder="1" applyAlignment="1">
      <alignment horizontal="center" vertical="center"/>
    </xf>
    <xf numFmtId="164" fontId="20" fillId="0" borderId="11" xfId="1" applyNumberFormat="1" applyFont="1" applyFill="1" applyBorder="1" applyAlignment="1">
      <alignment horizontal="left" vertical="center"/>
    </xf>
    <xf numFmtId="164" fontId="20" fillId="0" borderId="12" xfId="1" applyNumberFormat="1" applyFont="1" applyFill="1" applyBorder="1" applyAlignment="1">
      <alignment horizontal="left" vertical="center"/>
    </xf>
    <xf numFmtId="0" fontId="3" fillId="0" borderId="27" xfId="0" applyFont="1" applyBorder="1" applyAlignment="1">
      <alignment horizontal="center" vertical="center"/>
    </xf>
    <xf numFmtId="164" fontId="20" fillId="0" borderId="29" xfId="1" applyNumberFormat="1" applyFont="1" applyFill="1" applyBorder="1" applyAlignment="1">
      <alignment horizontal="left" vertical="center"/>
    </xf>
    <xf numFmtId="164" fontId="20" fillId="0" borderId="30" xfId="1" applyNumberFormat="1" applyFont="1" applyFill="1" applyBorder="1" applyAlignment="1">
      <alignment horizontal="left" vertical="center"/>
    </xf>
    <xf numFmtId="164" fontId="20" fillId="0" borderId="60" xfId="1" applyNumberFormat="1" applyFont="1" applyFill="1" applyBorder="1" applyAlignment="1">
      <alignment horizontal="left" vertical="center"/>
    </xf>
    <xf numFmtId="164" fontId="20" fillId="0" borderId="61" xfId="1" applyNumberFormat="1" applyFont="1" applyFill="1" applyBorder="1" applyAlignment="1">
      <alignment horizontal="left" vertical="center"/>
    </xf>
    <xf numFmtId="164" fontId="20" fillId="0" borderId="31" xfId="1" applyNumberFormat="1" applyFont="1" applyFill="1" applyBorder="1" applyAlignment="1">
      <alignment horizontal="left" vertical="center"/>
    </xf>
    <xf numFmtId="164" fontId="20" fillId="0" borderId="13" xfId="1" applyNumberFormat="1" applyFont="1" applyFill="1" applyBorder="1" applyAlignment="1">
      <alignment horizontal="left" vertical="center"/>
    </xf>
    <xf numFmtId="0" fontId="3" fillId="0" borderId="59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10" fontId="6" fillId="0" borderId="12" xfId="1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8" fontId="6" fillId="0" borderId="3" xfId="3" applyNumberFormat="1" applyFont="1" applyFill="1" applyBorder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8" fontId="5" fillId="0" borderId="3" xfId="3" applyNumberFormat="1" applyFont="1" applyFill="1" applyBorder="1" applyAlignment="1">
      <alignment horizontal="right" vertical="center"/>
    </xf>
    <xf numFmtId="0" fontId="7" fillId="0" borderId="4" xfId="0" applyFont="1" applyBorder="1" applyAlignment="1">
      <alignment horizontal="center" vertical="center"/>
    </xf>
    <xf numFmtId="9" fontId="6" fillId="0" borderId="6" xfId="0" applyNumberFormat="1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8" fontId="6" fillId="0" borderId="31" xfId="3" applyNumberFormat="1" applyFont="1" applyFill="1" applyBorder="1" applyAlignment="1">
      <alignment horizontal="right" vertical="center"/>
    </xf>
    <xf numFmtId="0" fontId="4" fillId="0" borderId="11" xfId="0" applyFont="1" applyBorder="1" applyAlignment="1">
      <alignment horizontal="center" vertical="center" wrapText="1"/>
    </xf>
    <xf numFmtId="168" fontId="5" fillId="0" borderId="13" xfId="2" applyNumberFormat="1" applyFont="1" applyBorder="1" applyAlignment="1">
      <alignment horizontal="center" vertical="center"/>
    </xf>
    <xf numFmtId="164" fontId="20" fillId="0" borderId="65" xfId="1" applyNumberFormat="1" applyFont="1" applyFill="1" applyBorder="1" applyAlignment="1">
      <alignment horizontal="left" vertical="center"/>
    </xf>
    <xf numFmtId="164" fontId="20" fillId="0" borderId="66" xfId="1" applyNumberFormat="1" applyFont="1" applyFill="1" applyBorder="1" applyAlignment="1">
      <alignment horizontal="left" vertical="center"/>
    </xf>
    <xf numFmtId="164" fontId="20" fillId="0" borderId="68" xfId="1" applyNumberFormat="1" applyFont="1" applyFill="1" applyBorder="1" applyAlignment="1">
      <alignment horizontal="left" vertical="center"/>
    </xf>
    <xf numFmtId="164" fontId="20" fillId="0" borderId="19" xfId="1" applyNumberFormat="1" applyFont="1" applyFill="1" applyBorder="1" applyAlignment="1">
      <alignment horizontal="left" vertical="center"/>
    </xf>
    <xf numFmtId="164" fontId="28" fillId="0" borderId="20" xfId="0" applyNumberFormat="1" applyFont="1" applyBorder="1" applyAlignment="1">
      <alignment vertical="center"/>
    </xf>
    <xf numFmtId="164" fontId="28" fillId="0" borderId="7" xfId="0" applyNumberFormat="1" applyFont="1" applyBorder="1" applyAlignment="1">
      <alignment vertical="center"/>
    </xf>
    <xf numFmtId="164" fontId="18" fillId="0" borderId="2" xfId="3" applyNumberFormat="1" applyFont="1" applyFill="1" applyBorder="1" applyAlignment="1" applyProtection="1">
      <alignment vertical="center"/>
    </xf>
    <xf numFmtId="164" fontId="18" fillId="0" borderId="1" xfId="3" applyNumberFormat="1" applyFont="1" applyFill="1" applyBorder="1" applyAlignment="1" applyProtection="1">
      <alignment vertical="center"/>
    </xf>
    <xf numFmtId="164" fontId="27" fillId="0" borderId="8" xfId="0" applyNumberFormat="1" applyFont="1" applyBorder="1" applyAlignment="1">
      <alignment vertical="center"/>
    </xf>
    <xf numFmtId="164" fontId="18" fillId="0" borderId="63" xfId="3" applyNumberFormat="1" applyFont="1" applyFill="1" applyBorder="1" applyAlignment="1" applyProtection="1">
      <alignment vertical="center"/>
    </xf>
    <xf numFmtId="164" fontId="18" fillId="0" borderId="18" xfId="3" applyNumberFormat="1" applyFont="1" applyFill="1" applyBorder="1" applyAlignment="1" applyProtection="1">
      <alignment vertical="center"/>
    </xf>
    <xf numFmtId="164" fontId="27" fillId="0" borderId="9" xfId="0" applyNumberFormat="1" applyFont="1" applyBorder="1" applyAlignment="1">
      <alignment vertical="center"/>
    </xf>
    <xf numFmtId="0" fontId="1" fillId="0" borderId="0" xfId="0" applyFont="1" applyAlignment="1">
      <alignment vertical="center"/>
    </xf>
    <xf numFmtId="43" fontId="9" fillId="0" borderId="0" xfId="1" applyFont="1" applyAlignment="1">
      <alignment vertical="center"/>
    </xf>
    <xf numFmtId="166" fontId="9" fillId="0" borderId="0" xfId="0" applyNumberFormat="1" applyFont="1" applyAlignment="1">
      <alignment vertical="center"/>
    </xf>
    <xf numFmtId="164" fontId="20" fillId="0" borderId="60" xfId="3" applyNumberFormat="1" applyFont="1" applyFill="1" applyBorder="1" applyAlignment="1" applyProtection="1">
      <alignment vertical="center"/>
    </xf>
    <xf numFmtId="164" fontId="20" fillId="0" borderId="61" xfId="3" applyNumberFormat="1" applyFont="1" applyFill="1" applyBorder="1" applyAlignment="1" applyProtection="1">
      <alignment vertical="center"/>
    </xf>
    <xf numFmtId="164" fontId="20" fillId="0" borderId="62" xfId="3" applyNumberFormat="1" applyFont="1" applyFill="1" applyBorder="1" applyAlignment="1" applyProtection="1">
      <alignment vertical="center"/>
    </xf>
    <xf numFmtId="164" fontId="18" fillId="0" borderId="3" xfId="1" applyNumberFormat="1" applyFont="1" applyFill="1" applyBorder="1" applyAlignment="1">
      <alignment horizontal="left" vertical="center"/>
    </xf>
    <xf numFmtId="164" fontId="28" fillId="0" borderId="8" xfId="0" applyNumberFormat="1" applyFont="1" applyBorder="1" applyAlignment="1">
      <alignment vertical="center"/>
    </xf>
    <xf numFmtId="164" fontId="28" fillId="0" borderId="9" xfId="0" applyNumberFormat="1" applyFont="1" applyBorder="1" applyAlignment="1">
      <alignment vertical="center"/>
    </xf>
    <xf numFmtId="0" fontId="26" fillId="0" borderId="22" xfId="0" applyFont="1" applyBorder="1" applyAlignment="1">
      <alignment horizontal="center" vertical="center"/>
    </xf>
    <xf numFmtId="164" fontId="18" fillId="0" borderId="63" xfId="1" applyNumberFormat="1" applyFont="1" applyFill="1" applyBorder="1" applyAlignment="1">
      <alignment horizontal="left" vertical="center"/>
    </xf>
    <xf numFmtId="164" fontId="18" fillId="0" borderId="18" xfId="1" applyNumberFormat="1" applyFont="1" applyFill="1" applyBorder="1" applyAlignment="1">
      <alignment horizontal="left" vertical="center"/>
    </xf>
    <xf numFmtId="164" fontId="18" fillId="0" borderId="64" xfId="1" applyNumberFormat="1" applyFont="1" applyFill="1" applyBorder="1" applyAlignment="1">
      <alignment horizontal="left" vertical="center"/>
    </xf>
    <xf numFmtId="164" fontId="20" fillId="0" borderId="62" xfId="1" applyNumberFormat="1" applyFont="1" applyFill="1" applyBorder="1" applyAlignment="1">
      <alignment horizontal="left" vertical="center"/>
    </xf>
    <xf numFmtId="164" fontId="20" fillId="0" borderId="67" xfId="1" applyNumberFormat="1" applyFont="1" applyFill="1" applyBorder="1" applyAlignment="1">
      <alignment horizontal="left" vertical="center"/>
    </xf>
    <xf numFmtId="164" fontId="20" fillId="0" borderId="69" xfId="1" applyNumberFormat="1" applyFont="1" applyFill="1" applyBorder="1" applyAlignment="1">
      <alignment horizontal="left" vertical="center"/>
    </xf>
    <xf numFmtId="164" fontId="18" fillId="0" borderId="3" xfId="3" applyNumberFormat="1" applyFont="1" applyFill="1" applyBorder="1" applyAlignment="1" applyProtection="1">
      <alignment vertical="center"/>
    </xf>
    <xf numFmtId="164" fontId="18" fillId="0" borderId="64" xfId="3" applyNumberFormat="1" applyFont="1" applyFill="1" applyBorder="1" applyAlignment="1" applyProtection="1">
      <alignment vertical="center"/>
    </xf>
    <xf numFmtId="164" fontId="28" fillId="0" borderId="70" xfId="0" applyNumberFormat="1" applyFont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38" fontId="10" fillId="0" borderId="22" xfId="0" applyNumberFormat="1" applyFont="1" applyBorder="1" applyAlignment="1">
      <alignment horizontal="center" vertical="center"/>
    </xf>
    <xf numFmtId="38" fontId="10" fillId="0" borderId="23" xfId="0" applyNumberFormat="1" applyFont="1" applyBorder="1" applyAlignment="1">
      <alignment horizontal="center" vertical="center"/>
    </xf>
    <xf numFmtId="38" fontId="10" fillId="0" borderId="24" xfId="0" applyNumberFormat="1" applyFont="1" applyBorder="1" applyAlignment="1">
      <alignment horizontal="center" vertical="center"/>
    </xf>
    <xf numFmtId="0" fontId="17" fillId="0" borderId="54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</cellXfs>
  <cellStyles count="4">
    <cellStyle name="Moeda 2" xfId="3" xr:uid="{F3746878-FBD0-413B-B23A-2AE883D8EE3D}"/>
    <cellStyle name="Normal" xfId="0" builtinId="0"/>
    <cellStyle name="Porcentagem" xfId="2" builtinId="5"/>
    <cellStyle name="Vírgula" xfId="1" builtinId="3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215900</xdr:colOff>
      <xdr:row>2</xdr:row>
      <xdr:rowOff>0</xdr:rowOff>
    </xdr:from>
    <xdr:to>
      <xdr:col>1</xdr:col>
      <xdr:colOff>215900</xdr:colOff>
      <xdr:row>2</xdr:row>
      <xdr:rowOff>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6D4C9A7-23B6-47E9-AADB-58046B55BE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900" y="7334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rio%20Cesar\Documents\PLANO%20DE%20NEG&#211;CIOS%20HOTEL\AVALIA&#199;&#195;O\projeca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ientações"/>
      <sheetName val="ENT"/>
      <sheetName val="FIN"/>
      <sheetName val="BAL"/>
      <sheetName val="DRE"/>
      <sheetName val="FCX"/>
      <sheetName val="DFC"/>
      <sheetName val="IND"/>
      <sheetName val="TIRP"/>
      <sheetName val="NCG"/>
      <sheetName val="BAL AV"/>
      <sheetName val="DRE AV"/>
      <sheetName val="Módulo1"/>
    </sheetNames>
    <sheetDataSet>
      <sheetData sheetId="0"/>
      <sheetData sheetId="1">
        <row r="14">
          <cell r="C14" t="str">
            <v>Em R$</v>
          </cell>
        </row>
        <row r="105"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</row>
        <row r="107">
          <cell r="E107">
            <v>0.08</v>
          </cell>
          <cell r="F107">
            <v>0.08</v>
          </cell>
          <cell r="G107">
            <v>0.08</v>
          </cell>
          <cell r="H107">
            <v>0.08</v>
          </cell>
          <cell r="I107">
            <v>0.08</v>
          </cell>
          <cell r="J107">
            <v>0.08</v>
          </cell>
          <cell r="K107">
            <v>0.08</v>
          </cell>
          <cell r="L107">
            <v>0.08</v>
          </cell>
          <cell r="M107">
            <v>0.08</v>
          </cell>
        </row>
        <row r="121">
          <cell r="B121">
            <v>0</v>
          </cell>
        </row>
        <row r="123">
          <cell r="C123">
            <v>0.1</v>
          </cell>
          <cell r="D123">
            <v>0.1</v>
          </cell>
          <cell r="E123">
            <v>0.1</v>
          </cell>
          <cell r="F123">
            <v>0.1</v>
          </cell>
          <cell r="G123">
            <v>0.1</v>
          </cell>
          <cell r="H123">
            <v>0.1</v>
          </cell>
          <cell r="I123">
            <v>0.1</v>
          </cell>
          <cell r="J123">
            <v>0.1</v>
          </cell>
          <cell r="K123">
            <v>0.1</v>
          </cell>
          <cell r="L123">
            <v>0.1</v>
          </cell>
          <cell r="M123">
            <v>0.1</v>
          </cell>
        </row>
        <row r="130"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</row>
        <row r="131"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</row>
        <row r="132">
          <cell r="C132">
            <v>42004</v>
          </cell>
          <cell r="D132">
            <v>42369</v>
          </cell>
          <cell r="E132">
            <v>42734</v>
          </cell>
          <cell r="F132">
            <v>43099</v>
          </cell>
          <cell r="G132">
            <v>43464</v>
          </cell>
          <cell r="H132">
            <v>43829</v>
          </cell>
          <cell r="I132">
            <v>44194</v>
          </cell>
          <cell r="J132">
            <v>44559</v>
          </cell>
          <cell r="K132">
            <v>44924</v>
          </cell>
          <cell r="L132">
            <v>45289</v>
          </cell>
          <cell r="M132">
            <v>45654</v>
          </cell>
        </row>
        <row r="154">
          <cell r="E154">
            <v>42734</v>
          </cell>
          <cell r="F154">
            <v>43099</v>
          </cell>
          <cell r="G154">
            <v>43464</v>
          </cell>
          <cell r="H154">
            <v>43829</v>
          </cell>
          <cell r="I154">
            <v>44194</v>
          </cell>
          <cell r="J154">
            <v>44559</v>
          </cell>
          <cell r="K154">
            <v>44924</v>
          </cell>
          <cell r="L154">
            <v>45289</v>
          </cell>
          <cell r="M154">
            <v>45654</v>
          </cell>
        </row>
        <row r="156"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</row>
      </sheetData>
      <sheetData sheetId="2">
        <row r="64">
          <cell r="C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O64">
            <v>0</v>
          </cell>
        </row>
      </sheetData>
      <sheetData sheetId="3">
        <row r="21">
          <cell r="A21" t="str">
            <v>(-) Provisão para Créditos de Liq. Duvidosa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</sheetData>
      <sheetData sheetId="4"/>
      <sheetData sheetId="5">
        <row r="15">
          <cell r="B15">
            <v>0</v>
          </cell>
          <cell r="E15" t="e">
            <v>#DIV/0!</v>
          </cell>
          <cell r="F15" t="e">
            <v>#DIV/0!</v>
          </cell>
          <cell r="G15" t="e">
            <v>#DIV/0!</v>
          </cell>
          <cell r="H15" t="e">
            <v>#DIV/0!</v>
          </cell>
          <cell r="I15" t="e">
            <v>#DIV/0!</v>
          </cell>
          <cell r="J15" t="e">
            <v>#DIV/0!</v>
          </cell>
          <cell r="K15" t="e">
            <v>#DIV/0!</v>
          </cell>
          <cell r="L15" t="e">
            <v>#DIV/0!</v>
          </cell>
          <cell r="M15" t="e">
            <v>#DIV/0!</v>
          </cell>
        </row>
        <row r="16">
          <cell r="E16" t="e">
            <v>#DIV/0!</v>
          </cell>
          <cell r="F16" t="e">
            <v>#DIV/0!</v>
          </cell>
          <cell r="G16" t="e">
            <v>#DIV/0!</v>
          </cell>
          <cell r="H16" t="e">
            <v>#DIV/0!</v>
          </cell>
          <cell r="I16" t="e">
            <v>#DIV/0!</v>
          </cell>
          <cell r="J16" t="e">
            <v>#DIV/0!</v>
          </cell>
          <cell r="K16" t="e">
            <v>#DIV/0!</v>
          </cell>
          <cell r="L16" t="e">
            <v>#DIV/0!</v>
          </cell>
          <cell r="M16" t="e">
            <v>#DIV/0!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4A82AA-58B8-4D8E-98DF-920DD7C30EC5}">
  <dimension ref="A1:AL67"/>
  <sheetViews>
    <sheetView topLeftCell="A37" zoomScale="70" zoomScaleNormal="70" zoomScaleSheetLayoutView="40" workbookViewId="0">
      <selection sqref="A1:A1048576"/>
    </sheetView>
  </sheetViews>
  <sheetFormatPr defaultRowHeight="14.5" x14ac:dyDescent="0.35"/>
  <cols>
    <col min="1" max="1" width="1.453125" style="183" customWidth="1"/>
    <col min="2" max="2" width="55" style="31" bestFit="1" customWidth="1"/>
    <col min="3" max="3" width="15.26953125" style="32" customWidth="1"/>
    <col min="4" max="4" width="14.7265625" style="32" customWidth="1"/>
    <col min="5" max="5" width="15.1796875" style="32" customWidth="1"/>
    <col min="6" max="6" width="14.7265625" style="32" customWidth="1"/>
    <col min="7" max="7" width="15" style="32" customWidth="1"/>
    <col min="8" max="8" width="15.26953125" style="32" customWidth="1"/>
    <col min="9" max="9" width="15.453125" style="32" customWidth="1"/>
    <col min="10" max="10" width="15" style="32" customWidth="1"/>
    <col min="11" max="11" width="15.453125" style="32" customWidth="1"/>
    <col min="12" max="12" width="15.26953125" style="32" customWidth="1"/>
    <col min="13" max="13" width="15.453125" style="32" customWidth="1"/>
    <col min="14" max="28" width="15.7265625" style="32" customWidth="1"/>
    <col min="29" max="29" width="15" style="32" customWidth="1"/>
    <col min="30" max="32" width="15.453125" style="32" customWidth="1"/>
    <col min="33" max="33" width="15" style="32" customWidth="1"/>
    <col min="34" max="34" width="15.26953125" style="32" customWidth="1"/>
    <col min="35" max="38" width="9.1796875" style="1"/>
  </cols>
  <sheetData>
    <row r="1" spans="1:38" ht="8.25" customHeight="1" thickBot="1" x14ac:dyDescent="0.4"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/>
      <c r="U1" s="182"/>
      <c r="V1" s="182"/>
      <c r="W1" s="182"/>
      <c r="X1" s="182"/>
      <c r="Y1" s="182"/>
      <c r="Z1" s="182"/>
      <c r="AA1" s="182"/>
      <c r="AB1" s="182"/>
      <c r="AC1" s="182"/>
      <c r="AD1" s="182"/>
      <c r="AE1" s="182"/>
      <c r="AF1" s="182"/>
      <c r="AG1" s="182"/>
      <c r="AH1" s="182"/>
    </row>
    <row r="2" spans="1:38" s="16" customFormat="1" ht="37.5" customHeight="1" thickBot="1" x14ac:dyDescent="0.4">
      <c r="A2" s="183"/>
      <c r="B2" s="179" t="s">
        <v>92</v>
      </c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  <c r="T2" s="180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1"/>
      <c r="AI2" s="17"/>
      <c r="AJ2" s="17"/>
      <c r="AK2" s="17"/>
      <c r="AL2" s="17"/>
    </row>
    <row r="3" spans="1:38" ht="22.5" customHeight="1" thickBot="1" x14ac:dyDescent="0.4">
      <c r="B3" s="44"/>
      <c r="C3" s="39">
        <v>2024</v>
      </c>
      <c r="D3" s="33">
        <f>C3+1</f>
        <v>2025</v>
      </c>
      <c r="E3" s="33">
        <f t="shared" ref="E3:AG3" si="0">D3+1</f>
        <v>2026</v>
      </c>
      <c r="F3" s="33">
        <f t="shared" si="0"/>
        <v>2027</v>
      </c>
      <c r="G3" s="33">
        <f t="shared" si="0"/>
        <v>2028</v>
      </c>
      <c r="H3" s="33">
        <f t="shared" si="0"/>
        <v>2029</v>
      </c>
      <c r="I3" s="33">
        <f t="shared" si="0"/>
        <v>2030</v>
      </c>
      <c r="J3" s="33">
        <f t="shared" si="0"/>
        <v>2031</v>
      </c>
      <c r="K3" s="33">
        <f t="shared" si="0"/>
        <v>2032</v>
      </c>
      <c r="L3" s="33">
        <f t="shared" si="0"/>
        <v>2033</v>
      </c>
      <c r="M3" s="33">
        <f t="shared" si="0"/>
        <v>2034</v>
      </c>
      <c r="N3" s="33">
        <f t="shared" si="0"/>
        <v>2035</v>
      </c>
      <c r="O3" s="33">
        <f t="shared" si="0"/>
        <v>2036</v>
      </c>
      <c r="P3" s="33">
        <f t="shared" si="0"/>
        <v>2037</v>
      </c>
      <c r="Q3" s="33">
        <f t="shared" si="0"/>
        <v>2038</v>
      </c>
      <c r="R3" s="33">
        <f t="shared" si="0"/>
        <v>2039</v>
      </c>
      <c r="S3" s="33">
        <f t="shared" si="0"/>
        <v>2040</v>
      </c>
      <c r="T3" s="33">
        <f t="shared" si="0"/>
        <v>2041</v>
      </c>
      <c r="U3" s="33">
        <f t="shared" si="0"/>
        <v>2042</v>
      </c>
      <c r="V3" s="33">
        <f t="shared" si="0"/>
        <v>2043</v>
      </c>
      <c r="W3" s="33">
        <f t="shared" si="0"/>
        <v>2044</v>
      </c>
      <c r="X3" s="33">
        <f t="shared" si="0"/>
        <v>2045</v>
      </c>
      <c r="Y3" s="33">
        <f t="shared" si="0"/>
        <v>2046</v>
      </c>
      <c r="Z3" s="33">
        <f t="shared" si="0"/>
        <v>2047</v>
      </c>
      <c r="AA3" s="33">
        <f t="shared" si="0"/>
        <v>2048</v>
      </c>
      <c r="AB3" s="33">
        <f t="shared" si="0"/>
        <v>2049</v>
      </c>
      <c r="AC3" s="33">
        <f t="shared" si="0"/>
        <v>2050</v>
      </c>
      <c r="AD3" s="33">
        <f t="shared" si="0"/>
        <v>2051</v>
      </c>
      <c r="AE3" s="33">
        <f t="shared" si="0"/>
        <v>2052</v>
      </c>
      <c r="AF3" s="33">
        <f t="shared" si="0"/>
        <v>2053</v>
      </c>
      <c r="AG3" s="33">
        <f t="shared" si="0"/>
        <v>2054</v>
      </c>
      <c r="AH3" s="57" t="s">
        <v>0</v>
      </c>
    </row>
    <row r="4" spans="1:38" ht="22.5" customHeight="1" x14ac:dyDescent="0.35">
      <c r="B4" s="45" t="s">
        <v>55</v>
      </c>
      <c r="C4" s="40">
        <f t="shared" ref="C4:AG4" si="1">(C5*C7)+(C6*C8)</f>
        <v>0</v>
      </c>
      <c r="D4" s="38">
        <f t="shared" si="1"/>
        <v>0</v>
      </c>
      <c r="E4" s="38">
        <f t="shared" si="1"/>
        <v>0</v>
      </c>
      <c r="F4" s="38">
        <f t="shared" si="1"/>
        <v>0</v>
      </c>
      <c r="G4" s="38">
        <f t="shared" si="1"/>
        <v>0</v>
      </c>
      <c r="H4" s="38">
        <f t="shared" si="1"/>
        <v>0</v>
      </c>
      <c r="I4" s="38">
        <f t="shared" si="1"/>
        <v>0</v>
      </c>
      <c r="J4" s="38">
        <f t="shared" si="1"/>
        <v>0</v>
      </c>
      <c r="K4" s="38">
        <f t="shared" si="1"/>
        <v>0</v>
      </c>
      <c r="L4" s="38">
        <f t="shared" si="1"/>
        <v>0</v>
      </c>
      <c r="M4" s="38">
        <f t="shared" si="1"/>
        <v>0</v>
      </c>
      <c r="N4" s="38">
        <f t="shared" si="1"/>
        <v>0</v>
      </c>
      <c r="O4" s="38">
        <f t="shared" si="1"/>
        <v>0</v>
      </c>
      <c r="P4" s="38">
        <f t="shared" si="1"/>
        <v>0</v>
      </c>
      <c r="Q4" s="38">
        <f t="shared" si="1"/>
        <v>0</v>
      </c>
      <c r="R4" s="38">
        <f t="shared" si="1"/>
        <v>0</v>
      </c>
      <c r="S4" s="38">
        <f t="shared" si="1"/>
        <v>0</v>
      </c>
      <c r="T4" s="38">
        <f t="shared" si="1"/>
        <v>0</v>
      </c>
      <c r="U4" s="38">
        <f t="shared" si="1"/>
        <v>0</v>
      </c>
      <c r="V4" s="38">
        <f t="shared" si="1"/>
        <v>0</v>
      </c>
      <c r="W4" s="38">
        <f t="shared" si="1"/>
        <v>0</v>
      </c>
      <c r="X4" s="38">
        <f t="shared" si="1"/>
        <v>0</v>
      </c>
      <c r="Y4" s="38">
        <f t="shared" si="1"/>
        <v>0</v>
      </c>
      <c r="Z4" s="38">
        <f t="shared" si="1"/>
        <v>0</v>
      </c>
      <c r="AA4" s="38">
        <f t="shared" si="1"/>
        <v>0</v>
      </c>
      <c r="AB4" s="38">
        <f t="shared" si="1"/>
        <v>0</v>
      </c>
      <c r="AC4" s="38">
        <f t="shared" si="1"/>
        <v>0</v>
      </c>
      <c r="AD4" s="38">
        <f t="shared" si="1"/>
        <v>0</v>
      </c>
      <c r="AE4" s="38">
        <f t="shared" si="1"/>
        <v>0</v>
      </c>
      <c r="AF4" s="38">
        <f t="shared" ref="AF4" si="2">(AF5*AF7)+(AF6*AF8)</f>
        <v>0</v>
      </c>
      <c r="AG4" s="54">
        <f t="shared" si="1"/>
        <v>0</v>
      </c>
      <c r="AH4" s="60">
        <f>SUM(C4:AG4)</f>
        <v>0</v>
      </c>
    </row>
    <row r="5" spans="1:38" ht="22.5" customHeight="1" x14ac:dyDescent="0.35">
      <c r="B5" s="46" t="s">
        <v>51</v>
      </c>
      <c r="C5" s="61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3"/>
      <c r="AH5" s="107">
        <f t="shared" ref="AH5:AH6" si="3">SUM(C5:AG5)</f>
        <v>0</v>
      </c>
    </row>
    <row r="6" spans="1:38" ht="22.5" customHeight="1" x14ac:dyDescent="0.35">
      <c r="B6" s="47" t="s">
        <v>52</v>
      </c>
      <c r="C6" s="64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6"/>
      <c r="AH6" s="107">
        <f t="shared" si="3"/>
        <v>0</v>
      </c>
    </row>
    <row r="7" spans="1:38" ht="22.5" customHeight="1" x14ac:dyDescent="0.35">
      <c r="B7" s="47" t="s">
        <v>53</v>
      </c>
      <c r="C7" s="41">
        <v>0</v>
      </c>
      <c r="D7" s="34">
        <v>0</v>
      </c>
      <c r="E7" s="34">
        <v>0</v>
      </c>
      <c r="F7" s="34">
        <v>0</v>
      </c>
      <c r="G7" s="34">
        <v>0</v>
      </c>
      <c r="H7" s="34">
        <v>0</v>
      </c>
      <c r="I7" s="34">
        <v>0</v>
      </c>
      <c r="J7" s="34">
        <v>0</v>
      </c>
      <c r="K7" s="34">
        <v>0</v>
      </c>
      <c r="L7" s="34">
        <v>0</v>
      </c>
      <c r="M7" s="34">
        <v>0</v>
      </c>
      <c r="N7" s="34">
        <v>0</v>
      </c>
      <c r="O7" s="34">
        <v>0</v>
      </c>
      <c r="P7" s="34">
        <v>0</v>
      </c>
      <c r="Q7" s="34">
        <v>0</v>
      </c>
      <c r="R7" s="34">
        <v>0</v>
      </c>
      <c r="S7" s="34">
        <v>0</v>
      </c>
      <c r="T7" s="34">
        <v>0</v>
      </c>
      <c r="U7" s="34">
        <v>0</v>
      </c>
      <c r="V7" s="34">
        <v>0</v>
      </c>
      <c r="W7" s="34">
        <v>0</v>
      </c>
      <c r="X7" s="34">
        <v>0</v>
      </c>
      <c r="Y7" s="34">
        <v>0</v>
      </c>
      <c r="Z7" s="34">
        <v>0</v>
      </c>
      <c r="AA7" s="34">
        <v>0</v>
      </c>
      <c r="AB7" s="34">
        <v>0</v>
      </c>
      <c r="AC7" s="34">
        <v>0</v>
      </c>
      <c r="AD7" s="34">
        <v>0</v>
      </c>
      <c r="AE7" s="34">
        <v>0</v>
      </c>
      <c r="AF7" s="34">
        <v>0</v>
      </c>
      <c r="AG7" s="34">
        <v>0</v>
      </c>
      <c r="AH7" s="67" t="s">
        <v>85</v>
      </c>
    </row>
    <row r="8" spans="1:38" ht="22.5" customHeight="1" thickBot="1" x14ac:dyDescent="0.4">
      <c r="B8" s="48" t="s">
        <v>54</v>
      </c>
      <c r="C8" s="42">
        <v>0</v>
      </c>
      <c r="D8" s="35">
        <v>0</v>
      </c>
      <c r="E8" s="35">
        <v>0</v>
      </c>
      <c r="F8" s="35">
        <v>0</v>
      </c>
      <c r="G8" s="35">
        <v>0</v>
      </c>
      <c r="H8" s="35">
        <v>0</v>
      </c>
      <c r="I8" s="35">
        <v>0</v>
      </c>
      <c r="J8" s="35">
        <v>0</v>
      </c>
      <c r="K8" s="35">
        <v>0</v>
      </c>
      <c r="L8" s="35">
        <v>0</v>
      </c>
      <c r="M8" s="35">
        <v>0</v>
      </c>
      <c r="N8" s="35">
        <v>0</v>
      </c>
      <c r="O8" s="35">
        <v>0</v>
      </c>
      <c r="P8" s="35">
        <v>0</v>
      </c>
      <c r="Q8" s="35">
        <v>0</v>
      </c>
      <c r="R8" s="35">
        <v>0</v>
      </c>
      <c r="S8" s="35">
        <v>0</v>
      </c>
      <c r="T8" s="35">
        <v>0</v>
      </c>
      <c r="U8" s="35">
        <v>0</v>
      </c>
      <c r="V8" s="35">
        <v>0</v>
      </c>
      <c r="W8" s="35">
        <v>0</v>
      </c>
      <c r="X8" s="35">
        <v>0</v>
      </c>
      <c r="Y8" s="35">
        <v>0</v>
      </c>
      <c r="Z8" s="35">
        <v>0</v>
      </c>
      <c r="AA8" s="35">
        <v>0</v>
      </c>
      <c r="AB8" s="35">
        <v>0</v>
      </c>
      <c r="AC8" s="35">
        <v>0</v>
      </c>
      <c r="AD8" s="35">
        <v>0</v>
      </c>
      <c r="AE8" s="35">
        <v>0</v>
      </c>
      <c r="AF8" s="35">
        <v>0</v>
      </c>
      <c r="AG8" s="35">
        <v>0</v>
      </c>
      <c r="AH8" s="68" t="s">
        <v>85</v>
      </c>
    </row>
    <row r="9" spans="1:38" s="2" customFormat="1" ht="22.5" customHeight="1" x14ac:dyDescent="0.35">
      <c r="A9" s="183"/>
      <c r="B9" s="49" t="s">
        <v>56</v>
      </c>
      <c r="C9" s="69">
        <f>C10*C11</f>
        <v>0</v>
      </c>
      <c r="D9" s="70">
        <f t="shared" ref="D9:AH9" si="4">D10*D11</f>
        <v>0</v>
      </c>
      <c r="E9" s="70">
        <f t="shared" si="4"/>
        <v>0</v>
      </c>
      <c r="F9" s="70">
        <f t="shared" si="4"/>
        <v>0</v>
      </c>
      <c r="G9" s="70">
        <f t="shared" si="4"/>
        <v>0</v>
      </c>
      <c r="H9" s="70">
        <f t="shared" si="4"/>
        <v>0</v>
      </c>
      <c r="I9" s="70">
        <f t="shared" si="4"/>
        <v>0</v>
      </c>
      <c r="J9" s="70">
        <f t="shared" si="4"/>
        <v>0</v>
      </c>
      <c r="K9" s="70">
        <f t="shared" si="4"/>
        <v>0</v>
      </c>
      <c r="L9" s="70">
        <f t="shared" si="4"/>
        <v>0</v>
      </c>
      <c r="M9" s="70">
        <f t="shared" si="4"/>
        <v>0</v>
      </c>
      <c r="N9" s="70">
        <f t="shared" si="4"/>
        <v>0</v>
      </c>
      <c r="O9" s="70">
        <f t="shared" si="4"/>
        <v>0</v>
      </c>
      <c r="P9" s="70">
        <f t="shared" si="4"/>
        <v>0</v>
      </c>
      <c r="Q9" s="70">
        <f t="shared" si="4"/>
        <v>0</v>
      </c>
      <c r="R9" s="70">
        <f t="shared" si="4"/>
        <v>0</v>
      </c>
      <c r="S9" s="70">
        <f t="shared" si="4"/>
        <v>0</v>
      </c>
      <c r="T9" s="70">
        <f t="shared" si="4"/>
        <v>0</v>
      </c>
      <c r="U9" s="70">
        <f t="shared" si="4"/>
        <v>0</v>
      </c>
      <c r="V9" s="70">
        <f t="shared" si="4"/>
        <v>0</v>
      </c>
      <c r="W9" s="70">
        <f t="shared" si="4"/>
        <v>0</v>
      </c>
      <c r="X9" s="70">
        <f t="shared" si="4"/>
        <v>0</v>
      </c>
      <c r="Y9" s="70">
        <f t="shared" si="4"/>
        <v>0</v>
      </c>
      <c r="Z9" s="70">
        <f t="shared" si="4"/>
        <v>0</v>
      </c>
      <c r="AA9" s="70">
        <f t="shared" si="4"/>
        <v>0</v>
      </c>
      <c r="AB9" s="70">
        <f t="shared" si="4"/>
        <v>0</v>
      </c>
      <c r="AC9" s="70">
        <f t="shared" si="4"/>
        <v>0</v>
      </c>
      <c r="AD9" s="70">
        <f t="shared" si="4"/>
        <v>0</v>
      </c>
      <c r="AE9" s="70">
        <f t="shared" si="4"/>
        <v>0</v>
      </c>
      <c r="AF9" s="70">
        <f t="shared" ref="AF9" si="5">AF10*AF11</f>
        <v>0</v>
      </c>
      <c r="AG9" s="71">
        <f t="shared" si="4"/>
        <v>0</v>
      </c>
      <c r="AH9" s="72">
        <f t="shared" si="4"/>
        <v>0</v>
      </c>
      <c r="AI9" s="18"/>
      <c r="AJ9" s="18"/>
      <c r="AK9" s="18"/>
      <c r="AL9" s="18"/>
    </row>
    <row r="10" spans="1:38" ht="22.5" customHeight="1" x14ac:dyDescent="0.35">
      <c r="B10" s="50" t="s">
        <v>57</v>
      </c>
      <c r="C10" s="73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5"/>
      <c r="AH10" s="76">
        <f>SUM(C10:AG10)</f>
        <v>0</v>
      </c>
    </row>
    <row r="11" spans="1:38" ht="22.5" customHeight="1" thickBot="1" x14ac:dyDescent="0.4">
      <c r="B11" s="51" t="s">
        <v>58</v>
      </c>
      <c r="C11" s="77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9"/>
      <c r="AH11" s="80">
        <f>SUM(C11:AG11)</f>
        <v>0</v>
      </c>
    </row>
    <row r="12" spans="1:38" ht="22.5" customHeight="1" x14ac:dyDescent="0.35">
      <c r="B12" s="49" t="s">
        <v>59</v>
      </c>
      <c r="C12" s="69">
        <f>C13*C14</f>
        <v>0</v>
      </c>
      <c r="D12" s="70">
        <f t="shared" ref="D12" si="6">D13*D14</f>
        <v>0</v>
      </c>
      <c r="E12" s="70">
        <f t="shared" ref="E12" si="7">E13*E14</f>
        <v>0</v>
      </c>
      <c r="F12" s="70">
        <f t="shared" ref="F12" si="8">F13*F14</f>
        <v>0</v>
      </c>
      <c r="G12" s="70">
        <f t="shared" ref="G12" si="9">G13*G14</f>
        <v>0</v>
      </c>
      <c r="H12" s="70">
        <f t="shared" ref="H12" si="10">H13*H14</f>
        <v>0</v>
      </c>
      <c r="I12" s="70">
        <f t="shared" ref="I12" si="11">I13*I14</f>
        <v>0</v>
      </c>
      <c r="J12" s="70">
        <f t="shared" ref="J12" si="12">J13*J14</f>
        <v>0</v>
      </c>
      <c r="K12" s="70">
        <f t="shared" ref="K12" si="13">K13*K14</f>
        <v>0</v>
      </c>
      <c r="L12" s="70">
        <f t="shared" ref="L12" si="14">L13*L14</f>
        <v>0</v>
      </c>
      <c r="M12" s="70">
        <f t="shared" ref="M12" si="15">M13*M14</f>
        <v>0</v>
      </c>
      <c r="N12" s="70">
        <f t="shared" ref="N12" si="16">N13*N14</f>
        <v>0</v>
      </c>
      <c r="O12" s="70">
        <f t="shared" ref="O12" si="17">O13*O14</f>
        <v>0</v>
      </c>
      <c r="P12" s="70">
        <f t="shared" ref="P12" si="18">P13*P14</f>
        <v>0</v>
      </c>
      <c r="Q12" s="70">
        <f t="shared" ref="Q12" si="19">Q13*Q14</f>
        <v>0</v>
      </c>
      <c r="R12" s="70">
        <f t="shared" ref="R12" si="20">R13*R14</f>
        <v>0</v>
      </c>
      <c r="S12" s="70">
        <f t="shared" ref="S12" si="21">S13*S14</f>
        <v>0</v>
      </c>
      <c r="T12" s="70">
        <f t="shared" ref="T12" si="22">T13*T14</f>
        <v>0</v>
      </c>
      <c r="U12" s="70">
        <f t="shared" ref="U12" si="23">U13*U14</f>
        <v>0</v>
      </c>
      <c r="V12" s="70">
        <f t="shared" ref="V12" si="24">V13*V14</f>
        <v>0</v>
      </c>
      <c r="W12" s="70">
        <f t="shared" ref="W12" si="25">W13*W14</f>
        <v>0</v>
      </c>
      <c r="X12" s="70">
        <f t="shared" ref="X12" si="26">X13*X14</f>
        <v>0</v>
      </c>
      <c r="Y12" s="70">
        <f t="shared" ref="Y12" si="27">Y13*Y14</f>
        <v>0</v>
      </c>
      <c r="Z12" s="70">
        <f t="shared" ref="Z12" si="28">Z13*Z14</f>
        <v>0</v>
      </c>
      <c r="AA12" s="70">
        <f t="shared" ref="AA12" si="29">AA13*AA14</f>
        <v>0</v>
      </c>
      <c r="AB12" s="70">
        <f t="shared" ref="AB12" si="30">AB13*AB14</f>
        <v>0</v>
      </c>
      <c r="AC12" s="70">
        <f t="shared" ref="AC12" si="31">AC13*AC14</f>
        <v>0</v>
      </c>
      <c r="AD12" s="70">
        <f t="shared" ref="AD12" si="32">AD13*AD14</f>
        <v>0</v>
      </c>
      <c r="AE12" s="70">
        <f t="shared" ref="AE12:AF12" si="33">AE13*AE14</f>
        <v>0</v>
      </c>
      <c r="AF12" s="70">
        <f t="shared" si="33"/>
        <v>0</v>
      </c>
      <c r="AG12" s="71">
        <f t="shared" ref="AG12" si="34">AG13*AG14</f>
        <v>0</v>
      </c>
      <c r="AH12" s="72">
        <f t="shared" ref="AH12" si="35">AH13*AH14</f>
        <v>0</v>
      </c>
    </row>
    <row r="13" spans="1:38" ht="22.5" customHeight="1" x14ac:dyDescent="0.35">
      <c r="B13" s="50" t="s">
        <v>60</v>
      </c>
      <c r="C13" s="73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5"/>
      <c r="AH13" s="76">
        <f>SUM(C13:AG13)</f>
        <v>0</v>
      </c>
    </row>
    <row r="14" spans="1:38" ht="22.5" customHeight="1" thickBot="1" x14ac:dyDescent="0.4">
      <c r="B14" s="51" t="s">
        <v>61</v>
      </c>
      <c r="C14" s="77"/>
      <c r="D14" s="78"/>
      <c r="E14" s="78"/>
      <c r="F14" s="78"/>
      <c r="G14" s="78"/>
      <c r="H14" s="78"/>
      <c r="I14" s="78"/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9"/>
      <c r="AH14" s="80">
        <f>SUM(C14:AG14)</f>
        <v>0</v>
      </c>
    </row>
    <row r="15" spans="1:38" ht="22.5" customHeight="1" x14ac:dyDescent="0.35">
      <c r="B15" s="49" t="s">
        <v>62</v>
      </c>
      <c r="C15" s="69">
        <f>C16*C17</f>
        <v>0</v>
      </c>
      <c r="D15" s="70">
        <f t="shared" ref="D15" si="36">D16*D17</f>
        <v>0</v>
      </c>
      <c r="E15" s="70">
        <f t="shared" ref="E15" si="37">E16*E17</f>
        <v>0</v>
      </c>
      <c r="F15" s="70">
        <f t="shared" ref="F15" si="38">F16*F17</f>
        <v>0</v>
      </c>
      <c r="G15" s="70">
        <f t="shared" ref="G15" si="39">G16*G17</f>
        <v>0</v>
      </c>
      <c r="H15" s="70">
        <f t="shared" ref="H15" si="40">H16*H17</f>
        <v>0</v>
      </c>
      <c r="I15" s="70">
        <f t="shared" ref="I15" si="41">I16*I17</f>
        <v>0</v>
      </c>
      <c r="J15" s="70">
        <f t="shared" ref="J15" si="42">J16*J17</f>
        <v>0</v>
      </c>
      <c r="K15" s="70">
        <f t="shared" ref="K15" si="43">K16*K17</f>
        <v>0</v>
      </c>
      <c r="L15" s="70">
        <f t="shared" ref="L15" si="44">L16*L17</f>
        <v>0</v>
      </c>
      <c r="M15" s="70">
        <f t="shared" ref="M15" si="45">M16*M17</f>
        <v>0</v>
      </c>
      <c r="N15" s="70">
        <f t="shared" ref="N15" si="46">N16*N17</f>
        <v>0</v>
      </c>
      <c r="O15" s="70">
        <f t="shared" ref="O15" si="47">O16*O17</f>
        <v>0</v>
      </c>
      <c r="P15" s="70">
        <f t="shared" ref="P15" si="48">P16*P17</f>
        <v>0</v>
      </c>
      <c r="Q15" s="70">
        <f t="shared" ref="Q15" si="49">Q16*Q17</f>
        <v>0</v>
      </c>
      <c r="R15" s="70">
        <f t="shared" ref="R15" si="50">R16*R17</f>
        <v>0</v>
      </c>
      <c r="S15" s="70">
        <f t="shared" ref="S15" si="51">S16*S17</f>
        <v>0</v>
      </c>
      <c r="T15" s="70">
        <f t="shared" ref="T15" si="52">T16*T17</f>
        <v>0</v>
      </c>
      <c r="U15" s="70">
        <f t="shared" ref="U15" si="53">U16*U17</f>
        <v>0</v>
      </c>
      <c r="V15" s="70">
        <f t="shared" ref="V15" si="54">V16*V17</f>
        <v>0</v>
      </c>
      <c r="W15" s="70">
        <f t="shared" ref="W15" si="55">W16*W17</f>
        <v>0</v>
      </c>
      <c r="X15" s="70">
        <f t="shared" ref="X15" si="56">X16*X17</f>
        <v>0</v>
      </c>
      <c r="Y15" s="70">
        <f t="shared" ref="Y15" si="57">Y16*Y17</f>
        <v>0</v>
      </c>
      <c r="Z15" s="70">
        <f t="shared" ref="Z15" si="58">Z16*Z17</f>
        <v>0</v>
      </c>
      <c r="AA15" s="70">
        <f t="shared" ref="AA15" si="59">AA16*AA17</f>
        <v>0</v>
      </c>
      <c r="AB15" s="70">
        <f t="shared" ref="AB15" si="60">AB16*AB17</f>
        <v>0</v>
      </c>
      <c r="AC15" s="70">
        <f t="shared" ref="AC15" si="61">AC16*AC17</f>
        <v>0</v>
      </c>
      <c r="AD15" s="70">
        <f t="shared" ref="AD15" si="62">AD16*AD17</f>
        <v>0</v>
      </c>
      <c r="AE15" s="70">
        <f t="shared" ref="AE15:AF15" si="63">AE16*AE17</f>
        <v>0</v>
      </c>
      <c r="AF15" s="70">
        <f t="shared" si="63"/>
        <v>0</v>
      </c>
      <c r="AG15" s="71">
        <f t="shared" ref="AG15" si="64">AG16*AG17</f>
        <v>0</v>
      </c>
      <c r="AH15" s="72">
        <f t="shared" ref="AH15" si="65">AH16*AH17</f>
        <v>0</v>
      </c>
    </row>
    <row r="16" spans="1:38" ht="22.5" customHeight="1" x14ac:dyDescent="0.35">
      <c r="B16" s="50" t="s">
        <v>63</v>
      </c>
      <c r="C16" s="73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5"/>
      <c r="AH16" s="76">
        <f>SUM(C16:AG16)</f>
        <v>0</v>
      </c>
    </row>
    <row r="17" spans="1:38" ht="22.5" customHeight="1" thickBot="1" x14ac:dyDescent="0.4">
      <c r="B17" s="51" t="s">
        <v>58</v>
      </c>
      <c r="C17" s="77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9"/>
      <c r="AH17" s="80">
        <f>SUM(C17:AG17)</f>
        <v>0</v>
      </c>
    </row>
    <row r="18" spans="1:38" ht="22.5" customHeight="1" thickBot="1" x14ac:dyDescent="0.4">
      <c r="B18" s="52" t="s">
        <v>64</v>
      </c>
      <c r="C18" s="81">
        <f t="shared" ref="C18:AG18" si="66">C22*C19</f>
        <v>0</v>
      </c>
      <c r="D18" s="36">
        <f t="shared" si="66"/>
        <v>0</v>
      </c>
      <c r="E18" s="36">
        <f t="shared" si="66"/>
        <v>0</v>
      </c>
      <c r="F18" s="36">
        <f t="shared" si="66"/>
        <v>0</v>
      </c>
      <c r="G18" s="36">
        <f t="shared" si="66"/>
        <v>0</v>
      </c>
      <c r="H18" s="36">
        <f t="shared" si="66"/>
        <v>0</v>
      </c>
      <c r="I18" s="36">
        <f t="shared" si="66"/>
        <v>0</v>
      </c>
      <c r="J18" s="36">
        <f t="shared" si="66"/>
        <v>0</v>
      </c>
      <c r="K18" s="36">
        <f t="shared" si="66"/>
        <v>0</v>
      </c>
      <c r="L18" s="36">
        <f t="shared" si="66"/>
        <v>0</v>
      </c>
      <c r="M18" s="36">
        <f t="shared" si="66"/>
        <v>0</v>
      </c>
      <c r="N18" s="36">
        <f t="shared" si="66"/>
        <v>0</v>
      </c>
      <c r="O18" s="36">
        <f t="shared" si="66"/>
        <v>0</v>
      </c>
      <c r="P18" s="36">
        <f t="shared" si="66"/>
        <v>0</v>
      </c>
      <c r="Q18" s="36">
        <f t="shared" si="66"/>
        <v>0</v>
      </c>
      <c r="R18" s="36">
        <f t="shared" si="66"/>
        <v>0</v>
      </c>
      <c r="S18" s="36">
        <f t="shared" si="66"/>
        <v>0</v>
      </c>
      <c r="T18" s="36">
        <f t="shared" si="66"/>
        <v>0</v>
      </c>
      <c r="U18" s="36">
        <f t="shared" si="66"/>
        <v>0</v>
      </c>
      <c r="V18" s="36">
        <f t="shared" si="66"/>
        <v>0</v>
      </c>
      <c r="W18" s="36">
        <f t="shared" si="66"/>
        <v>0</v>
      </c>
      <c r="X18" s="36">
        <f t="shared" si="66"/>
        <v>0</v>
      </c>
      <c r="Y18" s="36">
        <f t="shared" si="66"/>
        <v>0</v>
      </c>
      <c r="Z18" s="36">
        <f t="shared" si="66"/>
        <v>0</v>
      </c>
      <c r="AA18" s="36">
        <f t="shared" si="66"/>
        <v>0</v>
      </c>
      <c r="AB18" s="36">
        <f t="shared" si="66"/>
        <v>0</v>
      </c>
      <c r="AC18" s="36">
        <f t="shared" si="66"/>
        <v>0</v>
      </c>
      <c r="AD18" s="36">
        <f t="shared" si="66"/>
        <v>0</v>
      </c>
      <c r="AE18" s="36">
        <f t="shared" si="66"/>
        <v>0</v>
      </c>
      <c r="AF18" s="36">
        <f t="shared" ref="AF18" si="67">AF22*AF19</f>
        <v>0</v>
      </c>
      <c r="AG18" s="82">
        <f t="shared" si="66"/>
        <v>0</v>
      </c>
      <c r="AH18" s="83">
        <f>SUM(C18:AG18)</f>
        <v>0</v>
      </c>
    </row>
    <row r="19" spans="1:38" ht="22.5" customHeight="1" x14ac:dyDescent="0.35">
      <c r="B19" s="49" t="s">
        <v>91</v>
      </c>
      <c r="C19" s="69">
        <f>C20*C21</f>
        <v>0</v>
      </c>
      <c r="D19" s="70">
        <f t="shared" ref="D19" si="68">D20*D21</f>
        <v>0</v>
      </c>
      <c r="E19" s="70">
        <f t="shared" ref="E19" si="69">E20*E21</f>
        <v>0</v>
      </c>
      <c r="F19" s="70">
        <f t="shared" ref="F19" si="70">F20*F21</f>
        <v>0</v>
      </c>
      <c r="G19" s="70">
        <f t="shared" ref="G19" si="71">G20*G21</f>
        <v>0</v>
      </c>
      <c r="H19" s="70">
        <f t="shared" ref="H19" si="72">H20*H21</f>
        <v>0</v>
      </c>
      <c r="I19" s="70">
        <f t="shared" ref="I19" si="73">I20*I21</f>
        <v>0</v>
      </c>
      <c r="J19" s="70">
        <f t="shared" ref="J19" si="74">J20*J21</f>
        <v>0</v>
      </c>
      <c r="K19" s="70">
        <f t="shared" ref="K19" si="75">K20*K21</f>
        <v>0</v>
      </c>
      <c r="L19" s="70">
        <f t="shared" ref="L19" si="76">L20*L21</f>
        <v>0</v>
      </c>
      <c r="M19" s="70">
        <f t="shared" ref="M19" si="77">M20*M21</f>
        <v>0</v>
      </c>
      <c r="N19" s="70">
        <f t="shared" ref="N19" si="78">N20*N21</f>
        <v>0</v>
      </c>
      <c r="O19" s="70">
        <f t="shared" ref="O19" si="79">O20*O21</f>
        <v>0</v>
      </c>
      <c r="P19" s="70">
        <f t="shared" ref="P19" si="80">P20*P21</f>
        <v>0</v>
      </c>
      <c r="Q19" s="70">
        <f t="shared" ref="Q19" si="81">Q20*Q21</f>
        <v>0</v>
      </c>
      <c r="R19" s="70">
        <f t="shared" ref="R19" si="82">R20*R21</f>
        <v>0</v>
      </c>
      <c r="S19" s="70">
        <f t="shared" ref="S19" si="83">S20*S21</f>
        <v>0</v>
      </c>
      <c r="T19" s="70">
        <f t="shared" ref="T19" si="84">T20*T21</f>
        <v>0</v>
      </c>
      <c r="U19" s="70">
        <f t="shared" ref="U19" si="85">U20*U21</f>
        <v>0</v>
      </c>
      <c r="V19" s="70">
        <f t="shared" ref="V19" si="86">V20*V21</f>
        <v>0</v>
      </c>
      <c r="W19" s="70">
        <f t="shared" ref="W19" si="87">W20*W21</f>
        <v>0</v>
      </c>
      <c r="X19" s="70">
        <f t="shared" ref="X19" si="88">X20*X21</f>
        <v>0</v>
      </c>
      <c r="Y19" s="70">
        <f t="shared" ref="Y19" si="89">Y20*Y21</f>
        <v>0</v>
      </c>
      <c r="Z19" s="70">
        <f t="shared" ref="Z19" si="90">Z20*Z21</f>
        <v>0</v>
      </c>
      <c r="AA19" s="70">
        <f t="shared" ref="AA19" si="91">AA20*AA21</f>
        <v>0</v>
      </c>
      <c r="AB19" s="70">
        <f t="shared" ref="AB19" si="92">AB20*AB21</f>
        <v>0</v>
      </c>
      <c r="AC19" s="70">
        <f t="shared" ref="AC19" si="93">AC20*AC21</f>
        <v>0</v>
      </c>
      <c r="AD19" s="70">
        <f t="shared" ref="AD19" si="94">AD20*AD21</f>
        <v>0</v>
      </c>
      <c r="AE19" s="70">
        <f t="shared" ref="AE19:AF19" si="95">AE20*AE21</f>
        <v>0</v>
      </c>
      <c r="AF19" s="70">
        <f t="shared" si="95"/>
        <v>0</v>
      </c>
      <c r="AG19" s="71">
        <f t="shared" ref="AG19" si="96">AG20*AG21</f>
        <v>0</v>
      </c>
      <c r="AH19" s="72">
        <f t="shared" ref="AH19" si="97">AH20*AH21</f>
        <v>0</v>
      </c>
    </row>
    <row r="20" spans="1:38" ht="22.5" customHeight="1" x14ac:dyDescent="0.35">
      <c r="B20" s="50" t="s">
        <v>57</v>
      </c>
      <c r="C20" s="73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5"/>
      <c r="AH20" s="76">
        <f>SUM(C20:AG20)</f>
        <v>0</v>
      </c>
    </row>
    <row r="21" spans="1:38" ht="22.5" customHeight="1" thickBot="1" x14ac:dyDescent="0.4">
      <c r="B21" s="51" t="s">
        <v>58</v>
      </c>
      <c r="C21" s="77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9"/>
      <c r="AH21" s="80">
        <f>SUM(C21:AG21)</f>
        <v>0</v>
      </c>
    </row>
    <row r="22" spans="1:38" ht="22.5" customHeight="1" thickBot="1" x14ac:dyDescent="0.4">
      <c r="B22" s="52" t="s">
        <v>65</v>
      </c>
      <c r="C22" s="81">
        <f t="shared" ref="C22:AG22" si="98">C19*C20</f>
        <v>0</v>
      </c>
      <c r="D22" s="36">
        <f t="shared" si="98"/>
        <v>0</v>
      </c>
      <c r="E22" s="36">
        <f t="shared" si="98"/>
        <v>0</v>
      </c>
      <c r="F22" s="36">
        <f t="shared" si="98"/>
        <v>0</v>
      </c>
      <c r="G22" s="36">
        <f t="shared" si="98"/>
        <v>0</v>
      </c>
      <c r="H22" s="36">
        <f t="shared" si="98"/>
        <v>0</v>
      </c>
      <c r="I22" s="36">
        <f t="shared" si="98"/>
        <v>0</v>
      </c>
      <c r="J22" s="36">
        <f t="shared" si="98"/>
        <v>0</v>
      </c>
      <c r="K22" s="36">
        <f t="shared" si="98"/>
        <v>0</v>
      </c>
      <c r="L22" s="36">
        <f t="shared" si="98"/>
        <v>0</v>
      </c>
      <c r="M22" s="36">
        <f t="shared" si="98"/>
        <v>0</v>
      </c>
      <c r="N22" s="36">
        <f t="shared" si="98"/>
        <v>0</v>
      </c>
      <c r="O22" s="36">
        <f t="shared" si="98"/>
        <v>0</v>
      </c>
      <c r="P22" s="36">
        <f t="shared" si="98"/>
        <v>0</v>
      </c>
      <c r="Q22" s="36">
        <f t="shared" si="98"/>
        <v>0</v>
      </c>
      <c r="R22" s="36">
        <f t="shared" si="98"/>
        <v>0</v>
      </c>
      <c r="S22" s="36">
        <f t="shared" si="98"/>
        <v>0</v>
      </c>
      <c r="T22" s="36">
        <f t="shared" si="98"/>
        <v>0</v>
      </c>
      <c r="U22" s="36">
        <f t="shared" si="98"/>
        <v>0</v>
      </c>
      <c r="V22" s="36">
        <f t="shared" si="98"/>
        <v>0</v>
      </c>
      <c r="W22" s="36">
        <f t="shared" si="98"/>
        <v>0</v>
      </c>
      <c r="X22" s="36">
        <f t="shared" si="98"/>
        <v>0</v>
      </c>
      <c r="Y22" s="36">
        <f t="shared" si="98"/>
        <v>0</v>
      </c>
      <c r="Z22" s="36">
        <f t="shared" si="98"/>
        <v>0</v>
      </c>
      <c r="AA22" s="36">
        <f t="shared" si="98"/>
        <v>0</v>
      </c>
      <c r="AB22" s="36">
        <f t="shared" si="98"/>
        <v>0</v>
      </c>
      <c r="AC22" s="36">
        <f t="shared" si="98"/>
        <v>0</v>
      </c>
      <c r="AD22" s="36">
        <f t="shared" si="98"/>
        <v>0</v>
      </c>
      <c r="AE22" s="36">
        <f t="shared" si="98"/>
        <v>0</v>
      </c>
      <c r="AF22" s="36">
        <f t="shared" ref="AF22" si="99">AF19*AF20</f>
        <v>0</v>
      </c>
      <c r="AG22" s="82">
        <f t="shared" si="98"/>
        <v>0</v>
      </c>
      <c r="AH22" s="83">
        <f>SUM(C22:AG22)</f>
        <v>0</v>
      </c>
    </row>
    <row r="23" spans="1:38" ht="22.5" customHeight="1" thickBot="1" x14ac:dyDescent="0.4">
      <c r="B23" s="59" t="s">
        <v>1</v>
      </c>
      <c r="C23" s="43">
        <f>C4+C9+C12+C15+C18+C19+C22</f>
        <v>0</v>
      </c>
      <c r="D23" s="37">
        <f t="shared" ref="D23:AH23" si="100">D4+D9+D12+D15+D18+D19+D22</f>
        <v>0</v>
      </c>
      <c r="E23" s="37">
        <f t="shared" si="100"/>
        <v>0</v>
      </c>
      <c r="F23" s="37">
        <f t="shared" si="100"/>
        <v>0</v>
      </c>
      <c r="G23" s="37">
        <f t="shared" si="100"/>
        <v>0</v>
      </c>
      <c r="H23" s="37">
        <f t="shared" si="100"/>
        <v>0</v>
      </c>
      <c r="I23" s="37">
        <f t="shared" si="100"/>
        <v>0</v>
      </c>
      <c r="J23" s="37">
        <f t="shared" si="100"/>
        <v>0</v>
      </c>
      <c r="K23" s="37">
        <f t="shared" si="100"/>
        <v>0</v>
      </c>
      <c r="L23" s="37">
        <f t="shared" si="100"/>
        <v>0</v>
      </c>
      <c r="M23" s="37">
        <f t="shared" si="100"/>
        <v>0</v>
      </c>
      <c r="N23" s="37">
        <f t="shared" si="100"/>
        <v>0</v>
      </c>
      <c r="O23" s="37">
        <f t="shared" si="100"/>
        <v>0</v>
      </c>
      <c r="P23" s="37">
        <f t="shared" si="100"/>
        <v>0</v>
      </c>
      <c r="Q23" s="37">
        <f t="shared" si="100"/>
        <v>0</v>
      </c>
      <c r="R23" s="37">
        <f t="shared" si="100"/>
        <v>0</v>
      </c>
      <c r="S23" s="37">
        <f t="shared" si="100"/>
        <v>0</v>
      </c>
      <c r="T23" s="37">
        <f t="shared" si="100"/>
        <v>0</v>
      </c>
      <c r="U23" s="37">
        <f t="shared" si="100"/>
        <v>0</v>
      </c>
      <c r="V23" s="37">
        <f t="shared" si="100"/>
        <v>0</v>
      </c>
      <c r="W23" s="37">
        <f t="shared" si="100"/>
        <v>0</v>
      </c>
      <c r="X23" s="37">
        <f t="shared" si="100"/>
        <v>0</v>
      </c>
      <c r="Y23" s="37">
        <f t="shared" si="100"/>
        <v>0</v>
      </c>
      <c r="Z23" s="37">
        <f t="shared" si="100"/>
        <v>0</v>
      </c>
      <c r="AA23" s="37">
        <f t="shared" si="100"/>
        <v>0</v>
      </c>
      <c r="AB23" s="37">
        <f t="shared" si="100"/>
        <v>0</v>
      </c>
      <c r="AC23" s="37">
        <f t="shared" si="100"/>
        <v>0</v>
      </c>
      <c r="AD23" s="37">
        <f t="shared" si="100"/>
        <v>0</v>
      </c>
      <c r="AE23" s="37">
        <f t="shared" si="100"/>
        <v>0</v>
      </c>
      <c r="AF23" s="37">
        <f t="shared" ref="AF23" si="101">AF4+AF9+AF12+AF15+AF18+AF19+AF22</f>
        <v>0</v>
      </c>
      <c r="AG23" s="55">
        <f t="shared" si="100"/>
        <v>0</v>
      </c>
      <c r="AH23" s="58">
        <f t="shared" si="100"/>
        <v>0</v>
      </c>
    </row>
    <row r="24" spans="1:38" ht="22.5" customHeight="1" thickBot="1" x14ac:dyDescent="0.4">
      <c r="B24" s="53" t="s">
        <v>2</v>
      </c>
      <c r="C24" s="84"/>
      <c r="D24" s="85"/>
      <c r="E24" s="85"/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  <c r="AB24" s="85"/>
      <c r="AC24" s="85"/>
      <c r="AD24" s="85"/>
      <c r="AE24" s="85"/>
      <c r="AF24" s="85"/>
      <c r="AG24" s="86"/>
      <c r="AH24" s="87">
        <f>SUM(C24:AG24)</f>
        <v>0</v>
      </c>
    </row>
    <row r="25" spans="1:38" ht="22.5" customHeight="1" thickBot="1" x14ac:dyDescent="0.4">
      <c r="B25" s="59" t="s">
        <v>3</v>
      </c>
      <c r="C25" s="43">
        <f>C23-C24</f>
        <v>0</v>
      </c>
      <c r="D25" s="43">
        <f t="shared" ref="D25:AH25" si="102">D23-D24</f>
        <v>0</v>
      </c>
      <c r="E25" s="43">
        <f t="shared" si="102"/>
        <v>0</v>
      </c>
      <c r="F25" s="43">
        <f t="shared" si="102"/>
        <v>0</v>
      </c>
      <c r="G25" s="43">
        <f t="shared" si="102"/>
        <v>0</v>
      </c>
      <c r="H25" s="43">
        <f t="shared" si="102"/>
        <v>0</v>
      </c>
      <c r="I25" s="43">
        <f t="shared" si="102"/>
        <v>0</v>
      </c>
      <c r="J25" s="43">
        <f t="shared" si="102"/>
        <v>0</v>
      </c>
      <c r="K25" s="43">
        <f t="shared" si="102"/>
        <v>0</v>
      </c>
      <c r="L25" s="43">
        <f t="shared" si="102"/>
        <v>0</v>
      </c>
      <c r="M25" s="43">
        <f t="shared" si="102"/>
        <v>0</v>
      </c>
      <c r="N25" s="43">
        <f t="shared" si="102"/>
        <v>0</v>
      </c>
      <c r="O25" s="43">
        <f t="shared" si="102"/>
        <v>0</v>
      </c>
      <c r="P25" s="43">
        <f t="shared" si="102"/>
        <v>0</v>
      </c>
      <c r="Q25" s="43">
        <f t="shared" si="102"/>
        <v>0</v>
      </c>
      <c r="R25" s="43">
        <f t="shared" si="102"/>
        <v>0</v>
      </c>
      <c r="S25" s="43">
        <f t="shared" si="102"/>
        <v>0</v>
      </c>
      <c r="T25" s="43">
        <f t="shared" si="102"/>
        <v>0</v>
      </c>
      <c r="U25" s="43">
        <f t="shared" si="102"/>
        <v>0</v>
      </c>
      <c r="V25" s="43">
        <f t="shared" si="102"/>
        <v>0</v>
      </c>
      <c r="W25" s="43">
        <f t="shared" si="102"/>
        <v>0</v>
      </c>
      <c r="X25" s="43">
        <f t="shared" si="102"/>
        <v>0</v>
      </c>
      <c r="Y25" s="43">
        <f t="shared" si="102"/>
        <v>0</v>
      </c>
      <c r="Z25" s="43">
        <f t="shared" si="102"/>
        <v>0</v>
      </c>
      <c r="AA25" s="43">
        <f t="shared" si="102"/>
        <v>0</v>
      </c>
      <c r="AB25" s="43">
        <f t="shared" si="102"/>
        <v>0</v>
      </c>
      <c r="AC25" s="43">
        <f t="shared" si="102"/>
        <v>0</v>
      </c>
      <c r="AD25" s="43">
        <f t="shared" si="102"/>
        <v>0</v>
      </c>
      <c r="AE25" s="43">
        <f t="shared" si="102"/>
        <v>0</v>
      </c>
      <c r="AF25" s="43">
        <f t="shared" ref="AF25" si="103">AF23-AF24</f>
        <v>0</v>
      </c>
      <c r="AG25" s="110">
        <f t="shared" si="102"/>
        <v>0</v>
      </c>
      <c r="AH25" s="58">
        <f t="shared" si="102"/>
        <v>0</v>
      </c>
    </row>
    <row r="26" spans="1:38" ht="22.5" customHeight="1" thickBot="1" x14ac:dyDescent="0.4">
      <c r="B26" s="88" t="s">
        <v>4</v>
      </c>
      <c r="C26" s="91">
        <f>C27+C30+C34+C40</f>
        <v>0</v>
      </c>
      <c r="D26" s="91">
        <f t="shared" ref="D26:AH26" si="104">D27+D30+D34+D40</f>
        <v>0</v>
      </c>
      <c r="E26" s="91">
        <f t="shared" si="104"/>
        <v>0</v>
      </c>
      <c r="F26" s="91">
        <f t="shared" si="104"/>
        <v>0</v>
      </c>
      <c r="G26" s="91">
        <f t="shared" si="104"/>
        <v>0</v>
      </c>
      <c r="H26" s="91">
        <f t="shared" si="104"/>
        <v>0</v>
      </c>
      <c r="I26" s="91">
        <f t="shared" si="104"/>
        <v>0</v>
      </c>
      <c r="J26" s="91">
        <f t="shared" si="104"/>
        <v>0</v>
      </c>
      <c r="K26" s="91">
        <f t="shared" si="104"/>
        <v>0</v>
      </c>
      <c r="L26" s="91">
        <f t="shared" si="104"/>
        <v>0</v>
      </c>
      <c r="M26" s="91">
        <f t="shared" si="104"/>
        <v>0</v>
      </c>
      <c r="N26" s="91">
        <f t="shared" si="104"/>
        <v>0</v>
      </c>
      <c r="O26" s="91">
        <f t="shared" si="104"/>
        <v>0</v>
      </c>
      <c r="P26" s="91">
        <f t="shared" si="104"/>
        <v>0</v>
      </c>
      <c r="Q26" s="91">
        <f t="shared" si="104"/>
        <v>0</v>
      </c>
      <c r="R26" s="91">
        <f t="shared" si="104"/>
        <v>0</v>
      </c>
      <c r="S26" s="91">
        <f t="shared" si="104"/>
        <v>0</v>
      </c>
      <c r="T26" s="91">
        <f t="shared" si="104"/>
        <v>0</v>
      </c>
      <c r="U26" s="91">
        <f t="shared" si="104"/>
        <v>0</v>
      </c>
      <c r="V26" s="91">
        <f t="shared" si="104"/>
        <v>0</v>
      </c>
      <c r="W26" s="91">
        <f t="shared" si="104"/>
        <v>0</v>
      </c>
      <c r="X26" s="91">
        <f t="shared" si="104"/>
        <v>0</v>
      </c>
      <c r="Y26" s="91">
        <f t="shared" si="104"/>
        <v>0</v>
      </c>
      <c r="Z26" s="91">
        <f t="shared" si="104"/>
        <v>0</v>
      </c>
      <c r="AA26" s="91">
        <f t="shared" si="104"/>
        <v>0</v>
      </c>
      <c r="AB26" s="91">
        <f t="shared" si="104"/>
        <v>0</v>
      </c>
      <c r="AC26" s="91">
        <f t="shared" si="104"/>
        <v>0</v>
      </c>
      <c r="AD26" s="91">
        <f t="shared" si="104"/>
        <v>0</v>
      </c>
      <c r="AE26" s="91">
        <f t="shared" si="104"/>
        <v>0</v>
      </c>
      <c r="AF26" s="91">
        <f t="shared" ref="AF26" si="105">AF27+AF30+AF34+AF40</f>
        <v>0</v>
      </c>
      <c r="AG26" s="108">
        <f t="shared" si="104"/>
        <v>0</v>
      </c>
      <c r="AH26" s="109">
        <f t="shared" si="104"/>
        <v>0</v>
      </c>
    </row>
    <row r="27" spans="1:38" s="3" customFormat="1" ht="22.5" customHeight="1" x14ac:dyDescent="0.35">
      <c r="A27" s="183"/>
      <c r="B27" s="89" t="s">
        <v>73</v>
      </c>
      <c r="C27" s="69">
        <f>C28+C29</f>
        <v>0</v>
      </c>
      <c r="D27" s="69">
        <f t="shared" ref="D27:AH27" si="106">D28+D29</f>
        <v>0</v>
      </c>
      <c r="E27" s="69">
        <f t="shared" si="106"/>
        <v>0</v>
      </c>
      <c r="F27" s="69">
        <f t="shared" si="106"/>
        <v>0</v>
      </c>
      <c r="G27" s="69">
        <f t="shared" si="106"/>
        <v>0</v>
      </c>
      <c r="H27" s="69">
        <f t="shared" si="106"/>
        <v>0</v>
      </c>
      <c r="I27" s="69">
        <f t="shared" si="106"/>
        <v>0</v>
      </c>
      <c r="J27" s="69">
        <f t="shared" si="106"/>
        <v>0</v>
      </c>
      <c r="K27" s="69">
        <f t="shared" si="106"/>
        <v>0</v>
      </c>
      <c r="L27" s="69">
        <f t="shared" si="106"/>
        <v>0</v>
      </c>
      <c r="M27" s="69">
        <f t="shared" si="106"/>
        <v>0</v>
      </c>
      <c r="N27" s="69">
        <f t="shared" si="106"/>
        <v>0</v>
      </c>
      <c r="O27" s="69">
        <f t="shared" si="106"/>
        <v>0</v>
      </c>
      <c r="P27" s="69">
        <f t="shared" si="106"/>
        <v>0</v>
      </c>
      <c r="Q27" s="69">
        <f t="shared" si="106"/>
        <v>0</v>
      </c>
      <c r="R27" s="69">
        <f t="shared" si="106"/>
        <v>0</v>
      </c>
      <c r="S27" s="69">
        <f t="shared" si="106"/>
        <v>0</v>
      </c>
      <c r="T27" s="69">
        <f t="shared" si="106"/>
        <v>0</v>
      </c>
      <c r="U27" s="69">
        <f t="shared" si="106"/>
        <v>0</v>
      </c>
      <c r="V27" s="69">
        <f t="shared" si="106"/>
        <v>0</v>
      </c>
      <c r="W27" s="69">
        <f t="shared" si="106"/>
        <v>0</v>
      </c>
      <c r="X27" s="69">
        <f t="shared" si="106"/>
        <v>0</v>
      </c>
      <c r="Y27" s="69">
        <f t="shared" si="106"/>
        <v>0</v>
      </c>
      <c r="Z27" s="69">
        <f t="shared" si="106"/>
        <v>0</v>
      </c>
      <c r="AA27" s="69">
        <f t="shared" si="106"/>
        <v>0</v>
      </c>
      <c r="AB27" s="69">
        <f t="shared" si="106"/>
        <v>0</v>
      </c>
      <c r="AC27" s="69">
        <f t="shared" si="106"/>
        <v>0</v>
      </c>
      <c r="AD27" s="69">
        <f t="shared" si="106"/>
        <v>0</v>
      </c>
      <c r="AE27" s="69">
        <f t="shared" si="106"/>
        <v>0</v>
      </c>
      <c r="AF27" s="69">
        <f t="shared" ref="AF27" si="107">AF28+AF29</f>
        <v>0</v>
      </c>
      <c r="AG27" s="90">
        <f t="shared" si="106"/>
        <v>0</v>
      </c>
      <c r="AH27" s="72">
        <f t="shared" si="106"/>
        <v>0</v>
      </c>
      <c r="AI27" s="19"/>
      <c r="AJ27" s="19"/>
      <c r="AK27" s="19"/>
      <c r="AL27" s="19"/>
    </row>
    <row r="28" spans="1:38" ht="22.5" customHeight="1" x14ac:dyDescent="0.35">
      <c r="B28" s="50" t="s">
        <v>67</v>
      </c>
      <c r="C28" s="73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5"/>
      <c r="AH28" s="76">
        <f>SUM(C28:AG28)</f>
        <v>0</v>
      </c>
    </row>
    <row r="29" spans="1:38" ht="22.5" customHeight="1" thickBot="1" x14ac:dyDescent="0.4">
      <c r="B29" s="51" t="s">
        <v>68</v>
      </c>
      <c r="C29" s="77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9"/>
      <c r="AH29" s="80">
        <f>SUM(C29:AG29)</f>
        <v>0</v>
      </c>
    </row>
    <row r="30" spans="1:38" ht="22.5" customHeight="1" x14ac:dyDescent="0.35">
      <c r="B30" s="89" t="s">
        <v>69</v>
      </c>
      <c r="C30" s="69">
        <f>SUM(C31:C33)</f>
        <v>0</v>
      </c>
      <c r="D30" s="69">
        <f t="shared" ref="D30:AH30" si="108">SUM(D31:D33)</f>
        <v>0</v>
      </c>
      <c r="E30" s="69">
        <f t="shared" si="108"/>
        <v>0</v>
      </c>
      <c r="F30" s="69">
        <f t="shared" si="108"/>
        <v>0</v>
      </c>
      <c r="G30" s="69">
        <f t="shared" si="108"/>
        <v>0</v>
      </c>
      <c r="H30" s="69">
        <f t="shared" si="108"/>
        <v>0</v>
      </c>
      <c r="I30" s="69">
        <f t="shared" si="108"/>
        <v>0</v>
      </c>
      <c r="J30" s="69">
        <f t="shared" si="108"/>
        <v>0</v>
      </c>
      <c r="K30" s="69">
        <f t="shared" si="108"/>
        <v>0</v>
      </c>
      <c r="L30" s="69">
        <f t="shared" si="108"/>
        <v>0</v>
      </c>
      <c r="M30" s="69">
        <f t="shared" si="108"/>
        <v>0</v>
      </c>
      <c r="N30" s="69">
        <f t="shared" si="108"/>
        <v>0</v>
      </c>
      <c r="O30" s="69">
        <f t="shared" si="108"/>
        <v>0</v>
      </c>
      <c r="P30" s="69">
        <f t="shared" si="108"/>
        <v>0</v>
      </c>
      <c r="Q30" s="69">
        <f t="shared" si="108"/>
        <v>0</v>
      </c>
      <c r="R30" s="69">
        <f t="shared" si="108"/>
        <v>0</v>
      </c>
      <c r="S30" s="69">
        <f t="shared" si="108"/>
        <v>0</v>
      </c>
      <c r="T30" s="69">
        <f t="shared" si="108"/>
        <v>0</v>
      </c>
      <c r="U30" s="69">
        <f t="shared" si="108"/>
        <v>0</v>
      </c>
      <c r="V30" s="69">
        <f t="shared" si="108"/>
        <v>0</v>
      </c>
      <c r="W30" s="69">
        <f t="shared" si="108"/>
        <v>0</v>
      </c>
      <c r="X30" s="69">
        <f t="shared" si="108"/>
        <v>0</v>
      </c>
      <c r="Y30" s="69">
        <f t="shared" si="108"/>
        <v>0</v>
      </c>
      <c r="Z30" s="69">
        <f t="shared" si="108"/>
        <v>0</v>
      </c>
      <c r="AA30" s="69">
        <f t="shared" si="108"/>
        <v>0</v>
      </c>
      <c r="AB30" s="69">
        <f t="shared" si="108"/>
        <v>0</v>
      </c>
      <c r="AC30" s="69">
        <f t="shared" si="108"/>
        <v>0</v>
      </c>
      <c r="AD30" s="69">
        <f t="shared" si="108"/>
        <v>0</v>
      </c>
      <c r="AE30" s="69">
        <f t="shared" si="108"/>
        <v>0</v>
      </c>
      <c r="AF30" s="69">
        <f t="shared" ref="AF30" si="109">SUM(AF31:AF33)</f>
        <v>0</v>
      </c>
      <c r="AG30" s="90">
        <f t="shared" si="108"/>
        <v>0</v>
      </c>
      <c r="AH30" s="72">
        <f t="shared" si="108"/>
        <v>0</v>
      </c>
    </row>
    <row r="31" spans="1:38" ht="22.5" customHeight="1" x14ac:dyDescent="0.35">
      <c r="B31" s="50" t="s">
        <v>70</v>
      </c>
      <c r="C31" s="73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5"/>
      <c r="AH31" s="76">
        <f>SUM(C31:AG31)</f>
        <v>0</v>
      </c>
    </row>
    <row r="32" spans="1:38" ht="22.5" customHeight="1" x14ac:dyDescent="0.35">
      <c r="B32" s="50" t="s">
        <v>71</v>
      </c>
      <c r="C32" s="73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5"/>
      <c r="AH32" s="76">
        <f t="shared" ref="AH32:AH33" si="110">SUM(C32:AG32)</f>
        <v>0</v>
      </c>
    </row>
    <row r="33" spans="1:38" ht="22.5" customHeight="1" thickBot="1" x14ac:dyDescent="0.4">
      <c r="B33" s="51" t="s">
        <v>72</v>
      </c>
      <c r="C33" s="77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9"/>
      <c r="AH33" s="76">
        <f t="shared" si="110"/>
        <v>0</v>
      </c>
    </row>
    <row r="34" spans="1:38" ht="22.5" customHeight="1" x14ac:dyDescent="0.35">
      <c r="B34" s="89" t="s">
        <v>66</v>
      </c>
      <c r="C34" s="69">
        <f>SUM(C35:C39)</f>
        <v>0</v>
      </c>
      <c r="D34" s="69">
        <f t="shared" ref="D34:AH34" si="111">SUM(D35:D39)</f>
        <v>0</v>
      </c>
      <c r="E34" s="69">
        <f t="shared" si="111"/>
        <v>0</v>
      </c>
      <c r="F34" s="69">
        <f t="shared" si="111"/>
        <v>0</v>
      </c>
      <c r="G34" s="69">
        <f t="shared" si="111"/>
        <v>0</v>
      </c>
      <c r="H34" s="69">
        <f t="shared" si="111"/>
        <v>0</v>
      </c>
      <c r="I34" s="69">
        <f t="shared" si="111"/>
        <v>0</v>
      </c>
      <c r="J34" s="69">
        <f t="shared" si="111"/>
        <v>0</v>
      </c>
      <c r="K34" s="69">
        <f t="shared" si="111"/>
        <v>0</v>
      </c>
      <c r="L34" s="69">
        <f t="shared" si="111"/>
        <v>0</v>
      </c>
      <c r="M34" s="69">
        <f t="shared" si="111"/>
        <v>0</v>
      </c>
      <c r="N34" s="69">
        <f t="shared" si="111"/>
        <v>0</v>
      </c>
      <c r="O34" s="69">
        <f t="shared" si="111"/>
        <v>0</v>
      </c>
      <c r="P34" s="69">
        <f t="shared" si="111"/>
        <v>0</v>
      </c>
      <c r="Q34" s="69">
        <f t="shared" si="111"/>
        <v>0</v>
      </c>
      <c r="R34" s="69">
        <f t="shared" si="111"/>
        <v>0</v>
      </c>
      <c r="S34" s="69">
        <f t="shared" si="111"/>
        <v>0</v>
      </c>
      <c r="T34" s="69">
        <f t="shared" si="111"/>
        <v>0</v>
      </c>
      <c r="U34" s="69">
        <f t="shared" si="111"/>
        <v>0</v>
      </c>
      <c r="V34" s="69">
        <f t="shared" si="111"/>
        <v>0</v>
      </c>
      <c r="W34" s="69">
        <f t="shared" si="111"/>
        <v>0</v>
      </c>
      <c r="X34" s="69">
        <f t="shared" si="111"/>
        <v>0</v>
      </c>
      <c r="Y34" s="69">
        <f t="shared" si="111"/>
        <v>0</v>
      </c>
      <c r="Z34" s="69">
        <f t="shared" si="111"/>
        <v>0</v>
      </c>
      <c r="AA34" s="69">
        <f t="shared" si="111"/>
        <v>0</v>
      </c>
      <c r="AB34" s="69">
        <f t="shared" si="111"/>
        <v>0</v>
      </c>
      <c r="AC34" s="69">
        <f t="shared" si="111"/>
        <v>0</v>
      </c>
      <c r="AD34" s="69">
        <f t="shared" si="111"/>
        <v>0</v>
      </c>
      <c r="AE34" s="69">
        <f t="shared" si="111"/>
        <v>0</v>
      </c>
      <c r="AF34" s="69">
        <f t="shared" ref="AF34" si="112">SUM(AF35:AF39)</f>
        <v>0</v>
      </c>
      <c r="AG34" s="90">
        <f t="shared" si="111"/>
        <v>0</v>
      </c>
      <c r="AH34" s="72">
        <f t="shared" si="111"/>
        <v>0</v>
      </c>
    </row>
    <row r="35" spans="1:38" ht="22.5" customHeight="1" x14ac:dyDescent="0.35">
      <c r="B35" s="50" t="s">
        <v>74</v>
      </c>
      <c r="C35" s="73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5"/>
      <c r="AH35" s="76">
        <f>SUM(C35:AG35)</f>
        <v>0</v>
      </c>
    </row>
    <row r="36" spans="1:38" ht="22.5" customHeight="1" x14ac:dyDescent="0.35">
      <c r="B36" s="50" t="s">
        <v>75</v>
      </c>
      <c r="C36" s="73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5"/>
      <c r="AH36" s="76">
        <f t="shared" ref="AH36:AH39" si="113">SUM(C36:AG36)</f>
        <v>0</v>
      </c>
    </row>
    <row r="37" spans="1:38" ht="22.5" customHeight="1" x14ac:dyDescent="0.35">
      <c r="B37" s="50" t="s">
        <v>76</v>
      </c>
      <c r="C37" s="73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5"/>
      <c r="AH37" s="76">
        <f t="shared" si="113"/>
        <v>0</v>
      </c>
    </row>
    <row r="38" spans="1:38" ht="22.5" customHeight="1" x14ac:dyDescent="0.35">
      <c r="B38" s="50" t="s">
        <v>77</v>
      </c>
      <c r="C38" s="73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5"/>
      <c r="AH38" s="76">
        <f t="shared" si="113"/>
        <v>0</v>
      </c>
    </row>
    <row r="39" spans="1:38" ht="22.5" customHeight="1" thickBot="1" x14ac:dyDescent="0.4">
      <c r="B39" s="51" t="s">
        <v>78</v>
      </c>
      <c r="C39" s="77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9"/>
      <c r="AH39" s="76">
        <f t="shared" si="113"/>
        <v>0</v>
      </c>
    </row>
    <row r="40" spans="1:38" ht="22.5" customHeight="1" x14ac:dyDescent="0.35">
      <c r="B40" s="89" t="s">
        <v>5</v>
      </c>
      <c r="C40" s="69">
        <f>C41+C42</f>
        <v>0</v>
      </c>
      <c r="D40" s="69">
        <f t="shared" ref="D40:AH40" si="114">D41+D42</f>
        <v>0</v>
      </c>
      <c r="E40" s="69">
        <f t="shared" si="114"/>
        <v>0</v>
      </c>
      <c r="F40" s="69">
        <f t="shared" si="114"/>
        <v>0</v>
      </c>
      <c r="G40" s="69">
        <f t="shared" si="114"/>
        <v>0</v>
      </c>
      <c r="H40" s="69">
        <f t="shared" si="114"/>
        <v>0</v>
      </c>
      <c r="I40" s="69">
        <f t="shared" si="114"/>
        <v>0</v>
      </c>
      <c r="J40" s="69">
        <f t="shared" si="114"/>
        <v>0</v>
      </c>
      <c r="K40" s="69">
        <f t="shared" si="114"/>
        <v>0</v>
      </c>
      <c r="L40" s="69">
        <f t="shared" si="114"/>
        <v>0</v>
      </c>
      <c r="M40" s="69">
        <f t="shared" si="114"/>
        <v>0</v>
      </c>
      <c r="N40" s="69">
        <f t="shared" si="114"/>
        <v>0</v>
      </c>
      <c r="O40" s="69">
        <f t="shared" si="114"/>
        <v>0</v>
      </c>
      <c r="P40" s="69">
        <f t="shared" si="114"/>
        <v>0</v>
      </c>
      <c r="Q40" s="69">
        <f t="shared" si="114"/>
        <v>0</v>
      </c>
      <c r="R40" s="69">
        <f t="shared" si="114"/>
        <v>0</v>
      </c>
      <c r="S40" s="69">
        <f t="shared" si="114"/>
        <v>0</v>
      </c>
      <c r="T40" s="69">
        <f t="shared" si="114"/>
        <v>0</v>
      </c>
      <c r="U40" s="69">
        <f t="shared" si="114"/>
        <v>0</v>
      </c>
      <c r="V40" s="69">
        <f t="shared" si="114"/>
        <v>0</v>
      </c>
      <c r="W40" s="69">
        <f t="shared" si="114"/>
        <v>0</v>
      </c>
      <c r="X40" s="69">
        <f t="shared" si="114"/>
        <v>0</v>
      </c>
      <c r="Y40" s="69">
        <f t="shared" si="114"/>
        <v>0</v>
      </c>
      <c r="Z40" s="69">
        <f t="shared" si="114"/>
        <v>0</v>
      </c>
      <c r="AA40" s="69">
        <f t="shared" si="114"/>
        <v>0</v>
      </c>
      <c r="AB40" s="69">
        <f t="shared" si="114"/>
        <v>0</v>
      </c>
      <c r="AC40" s="69">
        <f t="shared" si="114"/>
        <v>0</v>
      </c>
      <c r="AD40" s="69">
        <f t="shared" si="114"/>
        <v>0</v>
      </c>
      <c r="AE40" s="69">
        <f t="shared" si="114"/>
        <v>0</v>
      </c>
      <c r="AF40" s="69">
        <f t="shared" ref="AF40" si="115">AF41+AF42</f>
        <v>0</v>
      </c>
      <c r="AG40" s="90">
        <f t="shared" si="114"/>
        <v>0</v>
      </c>
      <c r="AH40" s="72">
        <f t="shared" si="114"/>
        <v>0</v>
      </c>
    </row>
    <row r="41" spans="1:38" ht="22.5" customHeight="1" x14ac:dyDescent="0.35">
      <c r="B41" s="50" t="s">
        <v>79</v>
      </c>
      <c r="C41" s="73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5"/>
      <c r="AH41" s="76">
        <f>SUM(C41:AG41)</f>
        <v>0</v>
      </c>
    </row>
    <row r="42" spans="1:38" ht="22.5" customHeight="1" thickBot="1" x14ac:dyDescent="0.4">
      <c r="B42" s="51" t="s">
        <v>80</v>
      </c>
      <c r="C42" s="77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9"/>
      <c r="AH42" s="80">
        <f>SUM(C42:AG42)</f>
        <v>0</v>
      </c>
    </row>
    <row r="43" spans="1:38" ht="22.5" customHeight="1" thickBot="1" x14ac:dyDescent="0.4">
      <c r="B43" s="92" t="s">
        <v>6</v>
      </c>
      <c r="C43" s="93">
        <f>C25-C26</f>
        <v>0</v>
      </c>
      <c r="D43" s="94">
        <f t="shared" ref="D43:AH43" si="116">D25-D26</f>
        <v>0</v>
      </c>
      <c r="E43" s="94">
        <f t="shared" si="116"/>
        <v>0</v>
      </c>
      <c r="F43" s="94">
        <f t="shared" si="116"/>
        <v>0</v>
      </c>
      <c r="G43" s="94">
        <f t="shared" si="116"/>
        <v>0</v>
      </c>
      <c r="H43" s="94">
        <f t="shared" si="116"/>
        <v>0</v>
      </c>
      <c r="I43" s="94">
        <f t="shared" si="116"/>
        <v>0</v>
      </c>
      <c r="J43" s="94">
        <f t="shared" si="116"/>
        <v>0</v>
      </c>
      <c r="K43" s="94">
        <f t="shared" si="116"/>
        <v>0</v>
      </c>
      <c r="L43" s="94">
        <f t="shared" si="116"/>
        <v>0</v>
      </c>
      <c r="M43" s="94">
        <f t="shared" si="116"/>
        <v>0</v>
      </c>
      <c r="N43" s="94">
        <f t="shared" si="116"/>
        <v>0</v>
      </c>
      <c r="O43" s="94">
        <f t="shared" si="116"/>
        <v>0</v>
      </c>
      <c r="P43" s="94">
        <f t="shared" si="116"/>
        <v>0</v>
      </c>
      <c r="Q43" s="94">
        <f t="shared" si="116"/>
        <v>0</v>
      </c>
      <c r="R43" s="94">
        <f t="shared" si="116"/>
        <v>0</v>
      </c>
      <c r="S43" s="94">
        <f t="shared" si="116"/>
        <v>0</v>
      </c>
      <c r="T43" s="94">
        <f t="shared" si="116"/>
        <v>0</v>
      </c>
      <c r="U43" s="94">
        <f t="shared" si="116"/>
        <v>0</v>
      </c>
      <c r="V43" s="94">
        <f t="shared" si="116"/>
        <v>0</v>
      </c>
      <c r="W43" s="94">
        <f t="shared" si="116"/>
        <v>0</v>
      </c>
      <c r="X43" s="94">
        <f t="shared" si="116"/>
        <v>0</v>
      </c>
      <c r="Y43" s="94">
        <f t="shared" si="116"/>
        <v>0</v>
      </c>
      <c r="Z43" s="94">
        <f t="shared" si="116"/>
        <v>0</v>
      </c>
      <c r="AA43" s="94">
        <f t="shared" si="116"/>
        <v>0</v>
      </c>
      <c r="AB43" s="94">
        <f t="shared" si="116"/>
        <v>0</v>
      </c>
      <c r="AC43" s="94">
        <f t="shared" si="116"/>
        <v>0</v>
      </c>
      <c r="AD43" s="94">
        <f t="shared" si="116"/>
        <v>0</v>
      </c>
      <c r="AE43" s="94">
        <f t="shared" si="116"/>
        <v>0</v>
      </c>
      <c r="AF43" s="94">
        <f t="shared" ref="AF43" si="117">AF25-AF26</f>
        <v>0</v>
      </c>
      <c r="AG43" s="95">
        <f t="shared" si="116"/>
        <v>0</v>
      </c>
      <c r="AH43" s="96">
        <f t="shared" si="116"/>
        <v>0</v>
      </c>
    </row>
    <row r="44" spans="1:38" s="2" customFormat="1" ht="22.5" customHeight="1" thickBot="1" x14ac:dyDescent="0.4">
      <c r="A44" s="183"/>
      <c r="B44" s="88" t="s">
        <v>7</v>
      </c>
      <c r="C44" s="91">
        <f>SUM(C45:C48)</f>
        <v>0</v>
      </c>
      <c r="D44" s="91">
        <f t="shared" ref="D44:AH44" si="118">SUM(D45:D48)</f>
        <v>0</v>
      </c>
      <c r="E44" s="91">
        <f t="shared" si="118"/>
        <v>0</v>
      </c>
      <c r="F44" s="91">
        <f t="shared" si="118"/>
        <v>0</v>
      </c>
      <c r="G44" s="91">
        <f t="shared" si="118"/>
        <v>0</v>
      </c>
      <c r="H44" s="91">
        <f t="shared" si="118"/>
        <v>0</v>
      </c>
      <c r="I44" s="91">
        <f t="shared" si="118"/>
        <v>0</v>
      </c>
      <c r="J44" s="91">
        <f t="shared" si="118"/>
        <v>0</v>
      </c>
      <c r="K44" s="91">
        <f t="shared" si="118"/>
        <v>0</v>
      </c>
      <c r="L44" s="91">
        <f t="shared" si="118"/>
        <v>0</v>
      </c>
      <c r="M44" s="91">
        <f t="shared" si="118"/>
        <v>0</v>
      </c>
      <c r="N44" s="91">
        <f t="shared" si="118"/>
        <v>0</v>
      </c>
      <c r="O44" s="91">
        <f t="shared" si="118"/>
        <v>0</v>
      </c>
      <c r="P44" s="91">
        <f t="shared" si="118"/>
        <v>0</v>
      </c>
      <c r="Q44" s="91">
        <f t="shared" si="118"/>
        <v>0</v>
      </c>
      <c r="R44" s="91">
        <f t="shared" si="118"/>
        <v>0</v>
      </c>
      <c r="S44" s="91">
        <f t="shared" si="118"/>
        <v>0</v>
      </c>
      <c r="T44" s="91">
        <f t="shared" si="118"/>
        <v>0</v>
      </c>
      <c r="U44" s="91">
        <f t="shared" si="118"/>
        <v>0</v>
      </c>
      <c r="V44" s="91">
        <f t="shared" si="118"/>
        <v>0</v>
      </c>
      <c r="W44" s="91">
        <f t="shared" si="118"/>
        <v>0</v>
      </c>
      <c r="X44" s="91">
        <f t="shared" si="118"/>
        <v>0</v>
      </c>
      <c r="Y44" s="91">
        <f t="shared" si="118"/>
        <v>0</v>
      </c>
      <c r="Z44" s="91">
        <f t="shared" si="118"/>
        <v>0</v>
      </c>
      <c r="AA44" s="91">
        <f t="shared" si="118"/>
        <v>0</v>
      </c>
      <c r="AB44" s="91">
        <f t="shared" si="118"/>
        <v>0</v>
      </c>
      <c r="AC44" s="91">
        <f t="shared" si="118"/>
        <v>0</v>
      </c>
      <c r="AD44" s="91">
        <f t="shared" si="118"/>
        <v>0</v>
      </c>
      <c r="AE44" s="91">
        <f t="shared" si="118"/>
        <v>0</v>
      </c>
      <c r="AF44" s="91">
        <f t="shared" ref="AF44" si="119">SUM(AF45:AF48)</f>
        <v>0</v>
      </c>
      <c r="AG44" s="91">
        <f t="shared" si="118"/>
        <v>0</v>
      </c>
      <c r="AH44" s="111">
        <f t="shared" si="118"/>
        <v>0</v>
      </c>
      <c r="AI44" s="18"/>
      <c r="AJ44" s="18"/>
      <c r="AK44" s="18"/>
      <c r="AL44" s="18"/>
    </row>
    <row r="45" spans="1:38" ht="22.5" customHeight="1" x14ac:dyDescent="0.35">
      <c r="B45" s="97" t="s">
        <v>81</v>
      </c>
      <c r="C45" s="98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99"/>
      <c r="AA45" s="99"/>
      <c r="AB45" s="99"/>
      <c r="AC45" s="99"/>
      <c r="AD45" s="99"/>
      <c r="AE45" s="99"/>
      <c r="AF45" s="99"/>
      <c r="AG45" s="100"/>
      <c r="AH45" s="113">
        <f>SUM(C45:AG45)</f>
        <v>0</v>
      </c>
    </row>
    <row r="46" spans="1:38" ht="22.5" customHeight="1" x14ac:dyDescent="0.35">
      <c r="B46" s="50" t="s">
        <v>82</v>
      </c>
      <c r="C46" s="73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5"/>
      <c r="AH46" s="114">
        <f t="shared" ref="AH46:AH48" si="120">SUM(C46:AG46)</f>
        <v>0</v>
      </c>
    </row>
    <row r="47" spans="1:38" ht="22.5" customHeight="1" x14ac:dyDescent="0.35">
      <c r="B47" s="50" t="s">
        <v>83</v>
      </c>
      <c r="C47" s="73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5"/>
      <c r="AH47" s="114">
        <f t="shared" si="120"/>
        <v>0</v>
      </c>
    </row>
    <row r="48" spans="1:38" ht="22.5" customHeight="1" thickBot="1" x14ac:dyDescent="0.4">
      <c r="B48" s="51" t="s">
        <v>84</v>
      </c>
      <c r="C48" s="77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9"/>
      <c r="AH48" s="115">
        <f t="shared" si="120"/>
        <v>0</v>
      </c>
    </row>
    <row r="49" spans="2:34" ht="22.5" customHeight="1" thickBot="1" x14ac:dyDescent="0.4">
      <c r="B49" s="102" t="s">
        <v>8</v>
      </c>
      <c r="C49" s="94">
        <f>C43-C44</f>
        <v>0</v>
      </c>
      <c r="D49" s="94">
        <f t="shared" ref="D49:AH49" si="121">D43-D44</f>
        <v>0</v>
      </c>
      <c r="E49" s="94">
        <f t="shared" si="121"/>
        <v>0</v>
      </c>
      <c r="F49" s="94">
        <f t="shared" si="121"/>
        <v>0</v>
      </c>
      <c r="G49" s="94">
        <f t="shared" si="121"/>
        <v>0</v>
      </c>
      <c r="H49" s="94">
        <f t="shared" si="121"/>
        <v>0</v>
      </c>
      <c r="I49" s="94">
        <f t="shared" si="121"/>
        <v>0</v>
      </c>
      <c r="J49" s="94">
        <f t="shared" si="121"/>
        <v>0</v>
      </c>
      <c r="K49" s="94">
        <f t="shared" si="121"/>
        <v>0</v>
      </c>
      <c r="L49" s="94">
        <f t="shared" si="121"/>
        <v>0</v>
      </c>
      <c r="M49" s="94">
        <f t="shared" si="121"/>
        <v>0</v>
      </c>
      <c r="N49" s="94">
        <f t="shared" si="121"/>
        <v>0</v>
      </c>
      <c r="O49" s="94">
        <f t="shared" si="121"/>
        <v>0</v>
      </c>
      <c r="P49" s="94">
        <f t="shared" si="121"/>
        <v>0</v>
      </c>
      <c r="Q49" s="94">
        <f t="shared" si="121"/>
        <v>0</v>
      </c>
      <c r="R49" s="94">
        <f t="shared" si="121"/>
        <v>0</v>
      </c>
      <c r="S49" s="94">
        <f t="shared" si="121"/>
        <v>0</v>
      </c>
      <c r="T49" s="94">
        <f t="shared" si="121"/>
        <v>0</v>
      </c>
      <c r="U49" s="94">
        <f t="shared" si="121"/>
        <v>0</v>
      </c>
      <c r="V49" s="94">
        <f t="shared" si="121"/>
        <v>0</v>
      </c>
      <c r="W49" s="94">
        <f t="shared" si="121"/>
        <v>0</v>
      </c>
      <c r="X49" s="94">
        <f t="shared" si="121"/>
        <v>0</v>
      </c>
      <c r="Y49" s="94">
        <f t="shared" si="121"/>
        <v>0</v>
      </c>
      <c r="Z49" s="94">
        <f t="shared" si="121"/>
        <v>0</v>
      </c>
      <c r="AA49" s="94">
        <f t="shared" si="121"/>
        <v>0</v>
      </c>
      <c r="AB49" s="94">
        <f t="shared" si="121"/>
        <v>0</v>
      </c>
      <c r="AC49" s="94">
        <f t="shared" si="121"/>
        <v>0</v>
      </c>
      <c r="AD49" s="94">
        <f t="shared" si="121"/>
        <v>0</v>
      </c>
      <c r="AE49" s="94">
        <f t="shared" si="121"/>
        <v>0</v>
      </c>
      <c r="AF49" s="94">
        <f t="shared" ref="AF49" si="122">AF43-AF44</f>
        <v>0</v>
      </c>
      <c r="AG49" s="95">
        <f t="shared" si="121"/>
        <v>0</v>
      </c>
      <c r="AH49" s="112">
        <f t="shared" si="121"/>
        <v>0</v>
      </c>
    </row>
    <row r="50" spans="2:34" ht="15.75" hidden="1" customHeight="1" x14ac:dyDescent="0.35">
      <c r="B50" s="20" t="s">
        <v>9</v>
      </c>
      <c r="C50" s="56">
        <v>0</v>
      </c>
      <c r="D50" s="56">
        <v>0</v>
      </c>
      <c r="E50" s="101" t="e">
        <f>$E$9*#REF!</f>
        <v>#REF!</v>
      </c>
      <c r="F50" s="56" t="e">
        <f>IF([1]FCX!E15&gt;=0,([1]FCX!E16-[1]FCX!E15)+([1]BAL!D7*[1]ENT!E100)+([1]BAL!D21*[1]ENT!E116),([1]BAL!D7*[1]ENT!E100)+([1]BAL!D21*[1]ENT!E116))</f>
        <v>#DIV/0!</v>
      </c>
      <c r="G50" s="56" t="e">
        <f>IF([1]FCX!F15&gt;=0,([1]FCX!F16-[1]FCX!F15)+([1]BAL!E7*[1]ENT!F100)+([1]BAL!E21*[1]ENT!F116),([1]BAL!E7*[1]ENT!F100)+([1]BAL!E21*[1]ENT!F116))</f>
        <v>#DIV/0!</v>
      </c>
      <c r="H50" s="56" t="e">
        <f>IF([1]FCX!G15&gt;=0,([1]FCX!G16-[1]FCX!G15)+([1]BAL!F7*[1]ENT!G100)+([1]BAL!F21*[1]ENT!G116),([1]BAL!F7*[1]ENT!G100)+([1]BAL!F21*[1]ENT!G116))</f>
        <v>#DIV/0!</v>
      </c>
      <c r="I50" s="56" t="e">
        <f>IF([1]FCX!H15&gt;=0,([1]FCX!H16-[1]FCX!H15)+([1]BAL!G7*[1]ENT!H100)+([1]BAL!G21*[1]ENT!H116),([1]BAL!G7*[1]ENT!H100)+([1]BAL!G21*[1]ENT!H116))</f>
        <v>#DIV/0!</v>
      </c>
      <c r="J50" s="56" t="e">
        <f>IF([1]FCX!I15&gt;=0,([1]FCX!I16-[1]FCX!I15)+([1]BAL!H7*[1]ENT!I100)+([1]BAL!H21*[1]ENT!I116),([1]BAL!H7*[1]ENT!I100)+([1]BAL!H21*[1]ENT!I116))</f>
        <v>#DIV/0!</v>
      </c>
      <c r="K50" s="56" t="e">
        <f>IF([1]FCX!J15&gt;=0,([1]FCX!J16-[1]FCX!J15)+([1]BAL!I7*[1]ENT!J100)+([1]BAL!I21*[1]ENT!J116),([1]BAL!I7*[1]ENT!J100)+([1]BAL!I21*[1]ENT!J116))</f>
        <v>#DIV/0!</v>
      </c>
      <c r="L50" s="56" t="e">
        <f>IF([1]FCX!K15&gt;=0,([1]FCX!K16-[1]FCX!K15)+([1]BAL!J7*[1]ENT!K100)+([1]BAL!J21*[1]ENT!K116),([1]BAL!J7*[1]ENT!K100)+([1]BAL!J21*[1]ENT!K116))</f>
        <v>#DIV/0!</v>
      </c>
      <c r="M50" s="56" t="e">
        <f>IF([1]FCX!L15&gt;=0,([1]FCX!L16-[1]FCX!L15)+([1]BAL!K7*[1]ENT!L100)+([1]BAL!K21*[1]ENT!L116),([1]BAL!K7*[1]ENT!L100)+([1]BAL!K21*[1]ENT!L116))</f>
        <v>#DIV/0!</v>
      </c>
      <c r="N50" s="56" t="e">
        <f>IF([1]FCX!M15&gt;=0,([1]FCX!M16-[1]FCX!M15)+([1]BAL!L7*[1]ENT!M100)+([1]BAL!L21*[1]ENT!M116),([1]BAL!L7*[1]ENT!M100)+([1]BAL!L21*[1]ENT!M116))</f>
        <v>#DIV/0!</v>
      </c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>
        <f>IF([1]FCX!N15&gt;=0,([1]FCX!N16-[1]FCX!N15)+([1]BAL!M7*[1]ENT!N100)+([1]BAL!M21*[1]ENT!N116),([1]BAL!M7*[1]ENT!N100)+([1]BAL!M21*[1]ENT!N116))</f>
        <v>0</v>
      </c>
      <c r="AD50" s="56">
        <f>IF([1]FCX!O15&gt;=0,([1]FCX!O16-[1]FCX!O15)+([1]BAL!N7*[1]ENT!O100)+([1]BAL!N21*[1]ENT!O116),([1]BAL!N7*[1]ENT!O100)+([1]BAL!N21*[1]ENT!O116))</f>
        <v>0</v>
      </c>
      <c r="AE50" s="56">
        <f>IF([1]FCX!P15&gt;=0,([1]FCX!P16-[1]FCX!P15)+([1]BAL!O7*[1]ENT!P100)+([1]BAL!O21*[1]ENT!P116),([1]BAL!O7*[1]ENT!P100)+([1]BAL!O21*[1]ENT!P116))</f>
        <v>0</v>
      </c>
      <c r="AF50" s="56"/>
      <c r="AG50" s="56">
        <f>IF([1]FCX!Q15&gt;=0,([1]FCX!Q16-[1]FCX!Q15)+([1]BAL!P7*[1]ENT!Q100)+([1]BAL!P21*[1]ENT!Q116),([1]BAL!P7*[1]ENT!Q100)+([1]BAL!P21*[1]ENT!Q116))</f>
        <v>0</v>
      </c>
      <c r="AH50" s="56">
        <f>IF([1]FCX!R15&gt;=0,([1]FCX!R16-[1]FCX!R15)+([1]BAL!Q7*[1]ENT!R100)+([1]BAL!Q21*[1]ENT!R116),([1]BAL!Q7*[1]ENT!R100)+([1]BAL!Q21*[1]ENT!R116))</f>
        <v>0</v>
      </c>
    </row>
    <row r="51" spans="2:34" ht="15.75" hidden="1" customHeight="1" x14ac:dyDescent="0.35">
      <c r="B51" s="20" t="s">
        <v>10</v>
      </c>
      <c r="C51" s="21">
        <v>0</v>
      </c>
      <c r="D51" s="21">
        <v>0</v>
      </c>
      <c r="E51" s="22" t="e">
        <f>$E$9*#REF!</f>
        <v>#REF!</v>
      </c>
      <c r="F51" s="21" t="e">
        <f>IF([1]FCX!E15&lt;0,(([1]FCX!E16-[1]FCX!E15)-([1]FIN!E64)-([1]FIN!E117)-(-[1]BAL!E9*[1]ENT!E105)+([1]BAL!E12*[1]ENT!E107))+[1]FCX!E33,-([1]FIN!E117)-([1]FIN!E64)-(-[1]BAL!E9*[1]ENT!E105)+([1]BAL!E12*[1]ENT!E107)+[1]FCX!E33)</f>
        <v>#DIV/0!</v>
      </c>
      <c r="G51" s="21" t="e">
        <f>IF([1]FCX!F15&lt;0,(([1]FCX!F16-[1]FCX!F15)-([1]FIN!F64)-([1]FIN!F117)-(-[1]BAL!F9*[1]ENT!F105)+([1]BAL!F12*[1]ENT!F107))+[1]FCX!F33,-([1]FIN!F117)-([1]FIN!F64)-(-[1]BAL!F9*[1]ENT!F105)+([1]BAL!F12*[1]ENT!F107)+[1]FCX!F33)</f>
        <v>#DIV/0!</v>
      </c>
      <c r="H51" s="21" t="e">
        <f>IF([1]FCX!G15&lt;0,(([1]FCX!G16-[1]FCX!G15)-([1]FIN!G64)-([1]FIN!G117)-(-[1]BAL!G9*[1]ENT!G105)+([1]BAL!G12*[1]ENT!G107))+[1]FCX!G33,-([1]FIN!G117)-([1]FIN!G64)-(-[1]BAL!G9*[1]ENT!G105)+([1]BAL!G12*[1]ENT!G107)+[1]FCX!G33)</f>
        <v>#DIV/0!</v>
      </c>
      <c r="I51" s="21" t="e">
        <f>IF([1]FCX!H15&lt;0,(([1]FCX!H16-[1]FCX!H15)-([1]FIN!H64)-([1]FIN!H117)-(-[1]BAL!H9*[1]ENT!H105)+([1]BAL!H12*[1]ENT!H107))+[1]FCX!H33,-([1]FIN!H117)-([1]FIN!H64)-(-[1]BAL!H9*[1]ENT!H105)+([1]BAL!H12*[1]ENT!H107)+[1]FCX!H33)</f>
        <v>#DIV/0!</v>
      </c>
      <c r="J51" s="21" t="e">
        <f>IF([1]FCX!I15&lt;0,(([1]FCX!I16-[1]FCX!I15)-([1]FIN!I64)-([1]FIN!I117)-(-[1]BAL!I9*[1]ENT!I105)+([1]BAL!I12*[1]ENT!I107))+[1]FCX!I33,-([1]FIN!I117)-([1]FIN!I64)-(-[1]BAL!I9*[1]ENT!I105)+([1]BAL!I12*[1]ENT!I107)+[1]FCX!I33)</f>
        <v>#DIV/0!</v>
      </c>
      <c r="K51" s="21" t="e">
        <f>IF([1]FCX!J15&lt;0,(([1]FCX!J16-[1]FCX!J15)-([1]FIN!J64)-([1]FIN!J117)-(-[1]BAL!J9*[1]ENT!J105)+([1]BAL!J12*[1]ENT!J107))+[1]FCX!J33,-([1]FIN!J117)-([1]FIN!J64)-(-[1]BAL!J9*[1]ENT!J105)+([1]BAL!J12*[1]ENT!J107)+[1]FCX!J33)</f>
        <v>#DIV/0!</v>
      </c>
      <c r="L51" s="21" t="e">
        <f>IF([1]FCX!K15&lt;0,(([1]FCX!K16-[1]FCX!K15)-([1]FIN!K64)-([1]FIN!K117)-(-[1]BAL!K9*[1]ENT!K105)+([1]BAL!K12*[1]ENT!K107))+[1]FCX!K33,-([1]FIN!K117)-([1]FIN!K64)-(-[1]BAL!K9*[1]ENT!K105)+([1]BAL!K12*[1]ENT!K107)+[1]FCX!K33)</f>
        <v>#DIV/0!</v>
      </c>
      <c r="M51" s="21" t="e">
        <f>IF([1]FCX!L15&lt;0,(([1]FCX!L16-[1]FCX!L15)-([1]FIN!L64)-([1]FIN!L117)-(-[1]BAL!L9*[1]ENT!L105)+([1]BAL!L12*[1]ENT!L107))+[1]FCX!L33,-([1]FIN!L117)-([1]FIN!L64)-(-[1]BAL!L9*[1]ENT!L105)+([1]BAL!L12*[1]ENT!L107)+[1]FCX!L33)</f>
        <v>#DIV/0!</v>
      </c>
      <c r="N51" s="21" t="e">
        <f>IF([1]FCX!M15&lt;0,(([1]FCX!M16-[1]FCX!M15)-([1]FIN!M64)-([1]FIN!M117)-(-[1]BAL!M9*[1]ENT!M105)+([1]BAL!M12*[1]ENT!M107))+[1]FCX!M33,-([1]FIN!M117)-([1]FIN!M64)-(-[1]BAL!M9*[1]ENT!M105)+([1]BAL!M12*[1]ENT!M107)+[1]FCX!M33)</f>
        <v>#DIV/0!</v>
      </c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>
        <f>IF([1]FCX!N15&lt;0,(([1]FCX!N16-[1]FCX!N15)-([1]FIN!N64)-([1]FIN!N117)-(-[1]BAL!N9*[1]ENT!N105)+([1]BAL!N12*[1]ENT!N107))+[1]FCX!N33,-([1]FIN!N117)-([1]FIN!N64)-(-[1]BAL!N9*[1]ENT!N105)+([1]BAL!N12*[1]ENT!N107)+[1]FCX!N33)</f>
        <v>0</v>
      </c>
      <c r="AD51" s="21">
        <f>IF([1]FCX!O15&lt;0,(([1]FCX!O16-[1]FCX!O15)-([1]FIN!O64)-([1]FIN!O117)-(-[1]BAL!O9*[1]ENT!O105)+([1]BAL!O12*[1]ENT!O107))+[1]FCX!O33,-([1]FIN!O117)-([1]FIN!O64)-(-[1]BAL!O9*[1]ENT!O105)+([1]BAL!O12*[1]ENT!O107)+[1]FCX!O33)</f>
        <v>0</v>
      </c>
      <c r="AE51" s="21">
        <f>IF([1]FCX!P15&lt;0,(([1]FCX!P16-[1]FCX!P15)-([1]FIN!P64)-([1]FIN!P117)-(-[1]BAL!P9*[1]ENT!P105)+([1]BAL!P12*[1]ENT!P107))+[1]FCX!P33,-([1]FIN!P117)-([1]FIN!P64)-(-[1]BAL!P9*[1]ENT!P105)+([1]BAL!P12*[1]ENT!P107)+[1]FCX!P33)</f>
        <v>0</v>
      </c>
      <c r="AF51" s="21"/>
      <c r="AG51" s="21">
        <f>IF([1]FCX!Q15&lt;0,(([1]FCX!Q16-[1]FCX!Q15)-([1]FIN!Q64)-([1]FIN!Q117)-(-[1]BAL!Q9*[1]ENT!Q105)+([1]BAL!Q12*[1]ENT!Q107))+[1]FCX!Q33,-([1]FIN!Q117)-([1]FIN!Q64)-(-[1]BAL!Q9*[1]ENT!Q105)+([1]BAL!Q12*[1]ENT!Q107)+[1]FCX!Q33)</f>
        <v>0</v>
      </c>
      <c r="AH51" s="21">
        <f>IF([1]FCX!R15&lt;0,(([1]FCX!R16-[1]FCX!R15)-([1]FIN!R64)-([1]FIN!R117)-(-[1]BAL!R9*[1]ENT!R105)+([1]BAL!R12*[1]ENT!R107))+[1]FCX!R33,-([1]FIN!R117)-([1]FIN!R64)-(-[1]BAL!R9*[1]ENT!R105)+([1]BAL!R12*[1]ENT!R107)+[1]FCX!R33)</f>
        <v>0</v>
      </c>
    </row>
    <row r="52" spans="2:34" ht="15.75" hidden="1" customHeight="1" x14ac:dyDescent="0.35">
      <c r="B52" s="20" t="s">
        <v>11</v>
      </c>
      <c r="C52" s="21">
        <v>0</v>
      </c>
      <c r="D52" s="21">
        <v>0</v>
      </c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</row>
    <row r="53" spans="2:34" ht="15.75" hidden="1" customHeight="1" x14ac:dyDescent="0.35">
      <c r="B53" s="23" t="s">
        <v>12</v>
      </c>
      <c r="C53" s="24">
        <f t="shared" ref="C53" si="123">SUM(C49:C51)</f>
        <v>0</v>
      </c>
      <c r="D53" s="24">
        <f t="shared" ref="D53:AH53" si="124">SUM(D49:D51)</f>
        <v>0</v>
      </c>
      <c r="E53" s="24" t="e">
        <f t="shared" si="124"/>
        <v>#REF!</v>
      </c>
      <c r="F53" s="24" t="e">
        <f t="shared" si="124"/>
        <v>#DIV/0!</v>
      </c>
      <c r="G53" s="24" t="e">
        <f t="shared" si="124"/>
        <v>#DIV/0!</v>
      </c>
      <c r="H53" s="24" t="e">
        <f t="shared" si="124"/>
        <v>#DIV/0!</v>
      </c>
      <c r="I53" s="24" t="e">
        <f t="shared" si="124"/>
        <v>#DIV/0!</v>
      </c>
      <c r="J53" s="24" t="e">
        <f t="shared" si="124"/>
        <v>#DIV/0!</v>
      </c>
      <c r="K53" s="24" t="e">
        <f t="shared" si="124"/>
        <v>#DIV/0!</v>
      </c>
      <c r="L53" s="24" t="e">
        <f t="shared" si="124"/>
        <v>#DIV/0!</v>
      </c>
      <c r="M53" s="24" t="e">
        <f t="shared" si="124"/>
        <v>#DIV/0!</v>
      </c>
      <c r="N53" s="24" t="e">
        <f t="shared" si="124"/>
        <v>#DIV/0!</v>
      </c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>
        <f t="shared" si="124"/>
        <v>0</v>
      </c>
      <c r="AD53" s="24">
        <f t="shared" si="124"/>
        <v>0</v>
      </c>
      <c r="AE53" s="24">
        <f t="shared" si="124"/>
        <v>0</v>
      </c>
      <c r="AF53" s="24"/>
      <c r="AG53" s="24">
        <f t="shared" si="124"/>
        <v>0</v>
      </c>
      <c r="AH53" s="24">
        <f t="shared" si="124"/>
        <v>0</v>
      </c>
    </row>
    <row r="54" spans="2:34" ht="15.75" hidden="1" customHeight="1" x14ac:dyDescent="0.35">
      <c r="B54" s="25" t="s">
        <v>13</v>
      </c>
      <c r="C54" s="26" t="e">
        <f>#REF!</f>
        <v>#REF!</v>
      </c>
      <c r="D54" s="27" t="e">
        <f>#REF!</f>
        <v>#REF!</v>
      </c>
      <c r="E54" s="27" t="e">
        <f>#REF!</f>
        <v>#REF!</v>
      </c>
      <c r="F54" s="27" t="e">
        <f>#REF!</f>
        <v>#REF!</v>
      </c>
      <c r="G54" s="27" t="e">
        <f>#REF!</f>
        <v>#REF!</v>
      </c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</row>
    <row r="55" spans="2:34" ht="15.75" hidden="1" customHeight="1" x14ac:dyDescent="0.35">
      <c r="B55" s="20" t="s">
        <v>14</v>
      </c>
      <c r="C55" s="21">
        <f>[1]ENT!B123</f>
        <v>0</v>
      </c>
      <c r="D55" s="21">
        <f>[1]ENT!C123</f>
        <v>0.1</v>
      </c>
      <c r="E55" s="21">
        <f>[1]ENT!D123</f>
        <v>0.1</v>
      </c>
      <c r="F55" s="21">
        <f>[1]ENT!E123</f>
        <v>0.1</v>
      </c>
      <c r="G55" s="21">
        <f>[1]ENT!F123</f>
        <v>0.1</v>
      </c>
      <c r="H55" s="21">
        <f>[1]ENT!G123</f>
        <v>0.1</v>
      </c>
      <c r="I55" s="21">
        <f>[1]ENT!H123</f>
        <v>0.1</v>
      </c>
      <c r="J55" s="21">
        <f>[1]ENT!I123</f>
        <v>0.1</v>
      </c>
      <c r="K55" s="21">
        <f>[1]ENT!J123</f>
        <v>0.1</v>
      </c>
      <c r="L55" s="21">
        <f>[1]ENT!K123</f>
        <v>0.1</v>
      </c>
      <c r="M55" s="21">
        <f>[1]ENT!L123</f>
        <v>0.1</v>
      </c>
      <c r="N55" s="21">
        <f>[1]ENT!M123</f>
        <v>0.1</v>
      </c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>
        <f>[1]ENT!N123</f>
        <v>0</v>
      </c>
      <c r="AD55" s="21">
        <f>[1]ENT!O123</f>
        <v>0</v>
      </c>
      <c r="AE55" s="21">
        <f>[1]ENT!P123</f>
        <v>0</v>
      </c>
      <c r="AF55" s="21"/>
      <c r="AG55" s="21">
        <f>[1]ENT!Q123</f>
        <v>0</v>
      </c>
      <c r="AH55" s="21">
        <f>[1]ENT!R123</f>
        <v>0</v>
      </c>
    </row>
    <row r="56" spans="2:34" ht="15.75" hidden="1" customHeight="1" x14ac:dyDescent="0.35">
      <c r="B56" s="20" t="s">
        <v>15</v>
      </c>
      <c r="C56" s="21" t="e">
        <f>((#REF!*[1]ENT!B191)+#REF!)</f>
        <v>#REF!</v>
      </c>
      <c r="D56" s="21" t="e">
        <f>((C56*[1]ENT!C191)+C56)</f>
        <v>#REF!</v>
      </c>
      <c r="E56" s="21" t="e">
        <f>((D56*[1]ENT!D191)+D56)</f>
        <v>#REF!</v>
      </c>
      <c r="F56" s="21" t="e">
        <f>((E56*[1]ENT!E191)+E56)</f>
        <v>#REF!</v>
      </c>
      <c r="G56" s="21" t="e">
        <f>((F56*[1]ENT!F191)+F56)</f>
        <v>#REF!</v>
      </c>
      <c r="H56" s="21" t="e">
        <f>((G56*[1]ENT!G191)+G56)</f>
        <v>#REF!</v>
      </c>
      <c r="I56" s="21" t="e">
        <f>((H56*[1]ENT!H191)+H56)</f>
        <v>#REF!</v>
      </c>
      <c r="J56" s="21" t="e">
        <f>((I56*[1]ENT!I191)+I56)</f>
        <v>#REF!</v>
      </c>
      <c r="K56" s="21" t="e">
        <f>((J56*[1]ENT!J191)+J56)</f>
        <v>#REF!</v>
      </c>
      <c r="L56" s="21" t="e">
        <f>((K56*[1]ENT!K191)+K56)</f>
        <v>#REF!</v>
      </c>
      <c r="M56" s="21" t="e">
        <f>((L56*[1]ENT!L191)+L56)</f>
        <v>#REF!</v>
      </c>
      <c r="N56" s="21" t="e">
        <f>((M56*[1]ENT!M191)+M56)</f>
        <v>#REF!</v>
      </c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 t="e">
        <f>((N56*[1]ENT!N191)+N56)</f>
        <v>#REF!</v>
      </c>
      <c r="AD56" s="21" t="e">
        <f>((AC56*[1]ENT!O191)+AC56)</f>
        <v>#REF!</v>
      </c>
      <c r="AE56" s="21" t="e">
        <f>((AD56*[1]ENT!P191)+AD56)</f>
        <v>#REF!</v>
      </c>
      <c r="AF56" s="21"/>
      <c r="AG56" s="21" t="e">
        <f>((AE56*[1]ENT!Q191)+AE56)</f>
        <v>#REF!</v>
      </c>
      <c r="AH56" s="21" t="e">
        <f>((#REF!*[1]ENT!R191)+#REF!)</f>
        <v>#REF!</v>
      </c>
    </row>
    <row r="57" spans="2:34" ht="15.75" hidden="1" customHeight="1" x14ac:dyDescent="0.35">
      <c r="B57" s="20" t="s">
        <v>16</v>
      </c>
      <c r="C57" s="21">
        <f>([1]ENT!B130-[1]ENT!B131+[1]ENT!B132)+[1]ENT!B121-[1]ENT!B122</f>
        <v>0</v>
      </c>
      <c r="D57" s="21">
        <f>([1]ENT!C130-[1]ENT!C131+[1]ENT!C132)+[1]ENT!C121-[1]ENT!C122</f>
        <v>42004</v>
      </c>
      <c r="E57" s="21">
        <f>([1]ENT!D130-[1]ENT!D131+[1]ENT!D132)+[1]ENT!D121-[1]ENT!D122</f>
        <v>42369</v>
      </c>
      <c r="F57" s="21">
        <f>([1]ENT!E130-[1]ENT!E131+[1]ENT!E132)+[1]ENT!E121-[1]ENT!E122</f>
        <v>42734</v>
      </c>
      <c r="G57" s="21">
        <f>([1]ENT!F130-[1]ENT!F131+[1]ENT!F132)+[1]ENT!F121-[1]ENT!F122</f>
        <v>43099</v>
      </c>
      <c r="H57" s="21">
        <f>([1]ENT!G130-[1]ENT!G131+[1]ENT!G132)+[1]ENT!G121-[1]ENT!G122</f>
        <v>43464</v>
      </c>
      <c r="I57" s="21">
        <f>([1]ENT!H130-[1]ENT!H131+[1]ENT!H132)+[1]ENT!H121-[1]ENT!H122</f>
        <v>43829</v>
      </c>
      <c r="J57" s="21">
        <f>([1]ENT!I130-[1]ENT!I131+[1]ENT!I132)+[1]ENT!I121-[1]ENT!I122</f>
        <v>44194</v>
      </c>
      <c r="K57" s="21">
        <f>([1]ENT!J130-[1]ENT!J131+[1]ENT!J132)+[1]ENT!J121-[1]ENT!J122</f>
        <v>44559</v>
      </c>
      <c r="L57" s="21">
        <f>([1]ENT!K130-[1]ENT!K131+[1]ENT!K132)+[1]ENT!K121-[1]ENT!K122</f>
        <v>44924</v>
      </c>
      <c r="M57" s="21">
        <f>([1]ENT!L130-[1]ENT!L131+[1]ENT!L132)+[1]ENT!L121-[1]ENT!L122</f>
        <v>45289</v>
      </c>
      <c r="N57" s="21">
        <f>([1]ENT!M130-[1]ENT!M131+[1]ENT!M132)+[1]ENT!M121-[1]ENT!M122</f>
        <v>45654</v>
      </c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>
        <f>([1]ENT!N130-[1]ENT!N131+[1]ENT!N132)+[1]ENT!N121-[1]ENT!N122</f>
        <v>0</v>
      </c>
      <c r="AD57" s="21">
        <f>([1]ENT!O130-[1]ENT!O131+[1]ENT!O132)+[1]ENT!O121-[1]ENT!O122</f>
        <v>0</v>
      </c>
      <c r="AE57" s="21">
        <f>([1]ENT!P130-[1]ENT!P131+[1]ENT!P132)+[1]ENT!P121-[1]ENT!P122</f>
        <v>0</v>
      </c>
      <c r="AF57" s="21"/>
      <c r="AG57" s="21">
        <f>([1]ENT!Q130-[1]ENT!Q131+[1]ENT!Q132)+[1]ENT!Q121-[1]ENT!Q122</f>
        <v>0</v>
      </c>
      <c r="AH57" s="21">
        <f>([1]ENT!R130-[1]ENT!R131+[1]ENT!R132)+[1]ENT!R121-[1]ENT!R122</f>
        <v>0</v>
      </c>
    </row>
    <row r="58" spans="2:34" ht="15.75" hidden="1" customHeight="1" x14ac:dyDescent="0.35">
      <c r="B58" s="20" t="s">
        <v>17</v>
      </c>
      <c r="C58" s="21">
        <v>0</v>
      </c>
      <c r="D58" s="21">
        <f>[1]BAL!C34-[1]BAL!B34</f>
        <v>0</v>
      </c>
      <c r="E58" s="21">
        <f>[1]BAL!D34-[1]BAL!C34</f>
        <v>0</v>
      </c>
      <c r="F58" s="21">
        <f>[1]BAL!E34-[1]BAL!D34</f>
        <v>0</v>
      </c>
      <c r="G58" s="21">
        <f>[1]BAL!F34-[1]BAL!E34</f>
        <v>0</v>
      </c>
      <c r="H58" s="21">
        <f>[1]BAL!G34-[1]BAL!F34</f>
        <v>0</v>
      </c>
      <c r="I58" s="21">
        <f>[1]BAL!H34-[1]BAL!G34</f>
        <v>0</v>
      </c>
      <c r="J58" s="21">
        <f>[1]BAL!I34-[1]BAL!H34</f>
        <v>0</v>
      </c>
      <c r="K58" s="21">
        <f>[1]BAL!J34-[1]BAL!I34</f>
        <v>0</v>
      </c>
      <c r="L58" s="21">
        <f>[1]BAL!K34-[1]BAL!J34</f>
        <v>0</v>
      </c>
      <c r="M58" s="21">
        <f>[1]BAL!L34-[1]BAL!K34</f>
        <v>0</v>
      </c>
      <c r="N58" s="21">
        <f>[1]BAL!M34-[1]BAL!L34</f>
        <v>0</v>
      </c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>
        <f>[1]BAL!N34-[1]BAL!M34</f>
        <v>0</v>
      </c>
      <c r="AD58" s="21">
        <f>[1]BAL!O34-[1]BAL!N34</f>
        <v>0</v>
      </c>
      <c r="AE58" s="21">
        <f>[1]BAL!P34-[1]BAL!O34</f>
        <v>0</v>
      </c>
      <c r="AF58" s="21"/>
      <c r="AG58" s="21">
        <f>[1]BAL!Q34-[1]BAL!P34</f>
        <v>0</v>
      </c>
      <c r="AH58" s="21">
        <f>[1]BAL!R34-[1]BAL!Q34</f>
        <v>0</v>
      </c>
    </row>
    <row r="59" spans="2:34" ht="15.75" hidden="1" customHeight="1" x14ac:dyDescent="0.35">
      <c r="B59" s="23" t="s">
        <v>18</v>
      </c>
      <c r="C59" s="24" t="e">
        <f>C53-C54</f>
        <v>#REF!</v>
      </c>
      <c r="D59" s="24" t="e">
        <f>D53-D54</f>
        <v>#REF!</v>
      </c>
      <c r="E59" s="24" t="e">
        <f t="shared" ref="E59:N59" si="125">SUM(E53:E58)</f>
        <v>#REF!</v>
      </c>
      <c r="F59" s="24" t="e">
        <f t="shared" si="125"/>
        <v>#DIV/0!</v>
      </c>
      <c r="G59" s="24" t="e">
        <f t="shared" si="125"/>
        <v>#DIV/0!</v>
      </c>
      <c r="H59" s="24" t="e">
        <f t="shared" si="125"/>
        <v>#DIV/0!</v>
      </c>
      <c r="I59" s="24" t="e">
        <f t="shared" si="125"/>
        <v>#DIV/0!</v>
      </c>
      <c r="J59" s="24" t="e">
        <f t="shared" si="125"/>
        <v>#DIV/0!</v>
      </c>
      <c r="K59" s="24" t="e">
        <f t="shared" si="125"/>
        <v>#DIV/0!</v>
      </c>
      <c r="L59" s="24" t="e">
        <f t="shared" si="125"/>
        <v>#DIV/0!</v>
      </c>
      <c r="M59" s="24" t="e">
        <f t="shared" si="125"/>
        <v>#DIV/0!</v>
      </c>
      <c r="N59" s="24" t="e">
        <f t="shared" si="125"/>
        <v>#DIV/0!</v>
      </c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 t="e">
        <f t="shared" ref="AC59:AH59" si="126">SUM(AC53:AC58)</f>
        <v>#REF!</v>
      </c>
      <c r="AD59" s="24" t="e">
        <f t="shared" si="126"/>
        <v>#REF!</v>
      </c>
      <c r="AE59" s="24" t="e">
        <f t="shared" si="126"/>
        <v>#REF!</v>
      </c>
      <c r="AF59" s="24"/>
      <c r="AG59" s="24" t="e">
        <f t="shared" si="126"/>
        <v>#REF!</v>
      </c>
      <c r="AH59" s="24" t="e">
        <f t="shared" si="126"/>
        <v>#REF!</v>
      </c>
    </row>
    <row r="60" spans="2:34" ht="15.75" hidden="1" customHeight="1" x14ac:dyDescent="0.35">
      <c r="B60" s="20" t="s">
        <v>19</v>
      </c>
      <c r="C60" s="21">
        <f>IF(C49&lt;0,0,-C49*[1]ENT!B155)</f>
        <v>0</v>
      </c>
      <c r="D60" s="21">
        <f>IF(D49&lt;0,0,-D49*[1]ENT!C155)</f>
        <v>0</v>
      </c>
      <c r="E60" s="21">
        <f>IF(E49&lt;0,0,-E49*[1]ENT!D155)</f>
        <v>0</v>
      </c>
      <c r="F60" s="21">
        <f>IF(F49&lt;0,0,-F49*[1]ENT!E155)</f>
        <v>0</v>
      </c>
      <c r="G60" s="21">
        <f>IF(G49&lt;0,0,-G49*[1]ENT!F155)</f>
        <v>0</v>
      </c>
      <c r="H60" s="21">
        <f>IF(H49&lt;0,0,-H49*[1]ENT!G155)</f>
        <v>0</v>
      </c>
      <c r="I60" s="21">
        <f>IF(I49&lt;0,0,-I49*[1]ENT!H155)</f>
        <v>0</v>
      </c>
      <c r="J60" s="21">
        <f>IF(J49&lt;0,0,-J49*[1]ENT!I155)</f>
        <v>0</v>
      </c>
      <c r="K60" s="21">
        <f>IF(K49&lt;0,0,-K49*[1]ENT!J155)</f>
        <v>0</v>
      </c>
      <c r="L60" s="21">
        <f>IF(L49&lt;0,0,-L49*[1]ENT!K155)</f>
        <v>0</v>
      </c>
      <c r="M60" s="21">
        <f>IF(M49&lt;0,0,-M49*[1]ENT!L155)</f>
        <v>0</v>
      </c>
      <c r="N60" s="21">
        <f>IF(N49&lt;0,0,-N49*[1]ENT!M155)</f>
        <v>0</v>
      </c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>
        <f>IF(AC49&lt;0,0,-AC49*[1]ENT!N155)</f>
        <v>0</v>
      </c>
      <c r="AD60" s="21">
        <f>IF(AD49&lt;0,0,-AD49*[1]ENT!O155)</f>
        <v>0</v>
      </c>
      <c r="AE60" s="21">
        <f>IF(AE49&lt;0,0,-AE49*[1]ENT!P155)</f>
        <v>0</v>
      </c>
      <c r="AF60" s="21"/>
      <c r="AG60" s="21">
        <f>IF(AG49&lt;0,0,-AG49*[1]ENT!Q155)</f>
        <v>0</v>
      </c>
      <c r="AH60" s="21">
        <f>IF(AH49&lt;0,0,-AH49*[1]ENT!R155)</f>
        <v>0</v>
      </c>
    </row>
    <row r="61" spans="2:34" ht="15.75" hidden="1" customHeight="1" x14ac:dyDescent="0.35">
      <c r="B61" s="23" t="s">
        <v>20</v>
      </c>
      <c r="C61" s="24" t="e">
        <f t="shared" ref="C61:AH61" si="127">SUM(C59:C60)</f>
        <v>#REF!</v>
      </c>
      <c r="D61" s="24" t="e">
        <f t="shared" si="127"/>
        <v>#REF!</v>
      </c>
      <c r="E61" s="24" t="e">
        <f t="shared" si="127"/>
        <v>#REF!</v>
      </c>
      <c r="F61" s="24" t="e">
        <f t="shared" si="127"/>
        <v>#DIV/0!</v>
      </c>
      <c r="G61" s="24" t="e">
        <f t="shared" si="127"/>
        <v>#DIV/0!</v>
      </c>
      <c r="H61" s="24" t="e">
        <f t="shared" si="127"/>
        <v>#DIV/0!</v>
      </c>
      <c r="I61" s="24" t="e">
        <f t="shared" si="127"/>
        <v>#DIV/0!</v>
      </c>
      <c r="J61" s="24" t="e">
        <f t="shared" si="127"/>
        <v>#DIV/0!</v>
      </c>
      <c r="K61" s="24" t="e">
        <f t="shared" si="127"/>
        <v>#DIV/0!</v>
      </c>
      <c r="L61" s="24" t="e">
        <f t="shared" si="127"/>
        <v>#DIV/0!</v>
      </c>
      <c r="M61" s="24" t="e">
        <f t="shared" si="127"/>
        <v>#DIV/0!</v>
      </c>
      <c r="N61" s="24" t="e">
        <f t="shared" si="127"/>
        <v>#DIV/0!</v>
      </c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 t="e">
        <f t="shared" si="127"/>
        <v>#REF!</v>
      </c>
      <c r="AD61" s="24" t="e">
        <f t="shared" si="127"/>
        <v>#REF!</v>
      </c>
      <c r="AE61" s="24" t="e">
        <f t="shared" si="127"/>
        <v>#REF!</v>
      </c>
      <c r="AF61" s="24"/>
      <c r="AG61" s="24" t="e">
        <f t="shared" si="127"/>
        <v>#REF!</v>
      </c>
      <c r="AH61" s="24" t="e">
        <f t="shared" si="127"/>
        <v>#REF!</v>
      </c>
    </row>
    <row r="62" spans="2:34" ht="15.75" hidden="1" customHeight="1" x14ac:dyDescent="0.35">
      <c r="B62" s="20" t="s">
        <v>21</v>
      </c>
      <c r="C62" s="21">
        <f>IF(C49&lt;0,0,-C49*[1]ENT!B154)</f>
        <v>0</v>
      </c>
      <c r="D62" s="21"/>
      <c r="E62" s="21"/>
      <c r="F62" s="21">
        <f>IF(F49&lt;0,0,-F49*[1]ENT!E154)</f>
        <v>0</v>
      </c>
      <c r="G62" s="21">
        <f>IF(G49&lt;0,0,-G49*[1]ENT!F154)</f>
        <v>0</v>
      </c>
      <c r="H62" s="21">
        <f>IF(H49&lt;0,0,-H49*[1]ENT!G154)</f>
        <v>0</v>
      </c>
      <c r="I62" s="21">
        <f>IF(I49&lt;0,0,-I49*[1]ENT!H154)</f>
        <v>0</v>
      </c>
      <c r="J62" s="21">
        <f>IF(J49&lt;0,0,-J49*[1]ENT!I154)</f>
        <v>0</v>
      </c>
      <c r="K62" s="21">
        <f>IF(K49&lt;0,0,-K49*[1]ENT!J154)</f>
        <v>0</v>
      </c>
      <c r="L62" s="21">
        <f>IF(L49&lt;0,0,-L49*[1]ENT!K154)</f>
        <v>0</v>
      </c>
      <c r="M62" s="21">
        <f>IF(M49&lt;0,0,-M49*[1]ENT!L154)</f>
        <v>0</v>
      </c>
      <c r="N62" s="21">
        <f>IF(N49&lt;0,0,-N49*[1]ENT!M154)</f>
        <v>0</v>
      </c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>
        <f>IF(AC49&lt;0,0,-AC49*[1]ENT!N154)</f>
        <v>0</v>
      </c>
      <c r="AD62" s="21">
        <f>IF(AD49&lt;0,0,-AD49*[1]ENT!O154)</f>
        <v>0</v>
      </c>
      <c r="AE62" s="21">
        <f>IF(AE49&lt;0,0,-AE49*[1]ENT!P154)</f>
        <v>0</v>
      </c>
      <c r="AF62" s="21"/>
      <c r="AG62" s="21">
        <f>IF(AG49&lt;0,0,-AG49*[1]ENT!Q154)</f>
        <v>0</v>
      </c>
      <c r="AH62" s="21">
        <f>IF(AH49&lt;0,0,-AH49*[1]ENT!R154)</f>
        <v>0</v>
      </c>
    </row>
    <row r="63" spans="2:34" ht="15.75" hidden="1" customHeight="1" x14ac:dyDescent="0.35">
      <c r="B63" s="23" t="s">
        <v>22</v>
      </c>
      <c r="C63" s="24" t="e">
        <f>SUM(C61:C62)</f>
        <v>#REF!</v>
      </c>
      <c r="D63" s="24" t="e">
        <f>SUM(D61:D62)</f>
        <v>#REF!</v>
      </c>
      <c r="E63" s="24"/>
      <c r="F63" s="24" t="e">
        <f t="shared" ref="F63:AH63" si="128">SUM(F61:F62)</f>
        <v>#DIV/0!</v>
      </c>
      <c r="G63" s="24" t="e">
        <f t="shared" si="128"/>
        <v>#DIV/0!</v>
      </c>
      <c r="H63" s="24" t="e">
        <f t="shared" si="128"/>
        <v>#DIV/0!</v>
      </c>
      <c r="I63" s="24" t="e">
        <f t="shared" si="128"/>
        <v>#DIV/0!</v>
      </c>
      <c r="J63" s="24" t="e">
        <f t="shared" si="128"/>
        <v>#DIV/0!</v>
      </c>
      <c r="K63" s="24" t="e">
        <f t="shared" si="128"/>
        <v>#DIV/0!</v>
      </c>
      <c r="L63" s="24" t="e">
        <f t="shared" si="128"/>
        <v>#DIV/0!</v>
      </c>
      <c r="M63" s="24" t="e">
        <f t="shared" si="128"/>
        <v>#DIV/0!</v>
      </c>
      <c r="N63" s="24" t="e">
        <f t="shared" si="128"/>
        <v>#DIV/0!</v>
      </c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 t="e">
        <f t="shared" si="128"/>
        <v>#REF!</v>
      </c>
      <c r="AD63" s="24" t="e">
        <f t="shared" si="128"/>
        <v>#REF!</v>
      </c>
      <c r="AE63" s="24" t="e">
        <f t="shared" si="128"/>
        <v>#REF!</v>
      </c>
      <c r="AF63" s="24"/>
      <c r="AG63" s="24" t="e">
        <f t="shared" si="128"/>
        <v>#REF!</v>
      </c>
      <c r="AH63" s="24" t="e">
        <f t="shared" si="128"/>
        <v>#REF!</v>
      </c>
    </row>
    <row r="64" spans="2:34" ht="15.75" hidden="1" customHeight="1" x14ac:dyDescent="0.35">
      <c r="B64" s="20" t="s">
        <v>23</v>
      </c>
      <c r="C64" s="21" t="e">
        <f>IF(C63&gt;0,-C63*[1]ENT!B156,0)</f>
        <v>#REF!</v>
      </c>
      <c r="D64" s="21" t="e">
        <f>IF(D63&gt;0,-D63*[1]ENT!C156,0)</f>
        <v>#REF!</v>
      </c>
      <c r="E64" s="21">
        <f>IF(E63&gt;0,-E63*[1]ENT!D156,0)</f>
        <v>0</v>
      </c>
      <c r="F64" s="21" t="e">
        <f>IF(F63&gt;0,-F63*[1]ENT!E156,0)</f>
        <v>#DIV/0!</v>
      </c>
      <c r="G64" s="21" t="e">
        <f>IF(G63&gt;0,-G63*[1]ENT!F156,0)</f>
        <v>#DIV/0!</v>
      </c>
      <c r="H64" s="21" t="e">
        <f>IF(H63&gt;0,-H63*[1]ENT!G156,0)</f>
        <v>#DIV/0!</v>
      </c>
      <c r="I64" s="21" t="e">
        <f>IF(I63&gt;0,-I63*[1]ENT!H156,0)</f>
        <v>#DIV/0!</v>
      </c>
      <c r="J64" s="21" t="e">
        <f>IF(J63&gt;0,-J63*[1]ENT!I156,0)</f>
        <v>#DIV/0!</v>
      </c>
      <c r="K64" s="21" t="e">
        <f>IF(K63&gt;0,-K63*[1]ENT!J156,0)</f>
        <v>#DIV/0!</v>
      </c>
      <c r="L64" s="21" t="e">
        <f>IF(L63&gt;0,-L63*[1]ENT!K156,0)</f>
        <v>#DIV/0!</v>
      </c>
      <c r="M64" s="21" t="e">
        <f>IF(M63&gt;0,-M63*[1]ENT!L156,0)</f>
        <v>#DIV/0!</v>
      </c>
      <c r="N64" s="21" t="e">
        <f>IF(N63&gt;0,-N63*[1]ENT!M156,0)</f>
        <v>#DIV/0!</v>
      </c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 t="e">
        <f>IF(AC63&gt;0,-AC63*[1]ENT!N156,0)</f>
        <v>#REF!</v>
      </c>
      <c r="AD64" s="21" t="e">
        <f>IF(AD63&gt;0,-AD63*[1]ENT!O156,0)</f>
        <v>#REF!</v>
      </c>
      <c r="AE64" s="21" t="e">
        <f>IF(AE63&gt;0,-AE63*[1]ENT!P156,0)</f>
        <v>#REF!</v>
      </c>
      <c r="AF64" s="21"/>
      <c r="AG64" s="21" t="e">
        <f>IF(AG63&gt;0,-AG63*[1]ENT!Q156,0)</f>
        <v>#REF!</v>
      </c>
      <c r="AH64" s="21" t="e">
        <f>IF(AH63&gt;0,-AH63*[1]ENT!R156,0)</f>
        <v>#REF!</v>
      </c>
    </row>
    <row r="65" spans="2:34" ht="15.75" hidden="1" customHeight="1" x14ac:dyDescent="0.35">
      <c r="B65" s="23" t="s">
        <v>24</v>
      </c>
      <c r="C65" s="24" t="e">
        <f t="shared" ref="C65" si="129">SUM(C63:C64)</f>
        <v>#REF!</v>
      </c>
      <c r="D65" s="24" t="e">
        <f t="shared" ref="D65:AH65" si="130">SUM(D63:D64)</f>
        <v>#REF!</v>
      </c>
      <c r="E65" s="24">
        <f t="shared" si="130"/>
        <v>0</v>
      </c>
      <c r="F65" s="24" t="e">
        <f t="shared" si="130"/>
        <v>#DIV/0!</v>
      </c>
      <c r="G65" s="24" t="e">
        <f t="shared" si="130"/>
        <v>#DIV/0!</v>
      </c>
      <c r="H65" s="24" t="e">
        <f t="shared" si="130"/>
        <v>#DIV/0!</v>
      </c>
      <c r="I65" s="24" t="e">
        <f t="shared" si="130"/>
        <v>#DIV/0!</v>
      </c>
      <c r="J65" s="24" t="e">
        <f t="shared" si="130"/>
        <v>#DIV/0!</v>
      </c>
      <c r="K65" s="24" t="e">
        <f t="shared" si="130"/>
        <v>#DIV/0!</v>
      </c>
      <c r="L65" s="24" t="e">
        <f t="shared" si="130"/>
        <v>#DIV/0!</v>
      </c>
      <c r="M65" s="24" t="e">
        <f t="shared" si="130"/>
        <v>#DIV/0!</v>
      </c>
      <c r="N65" s="24" t="e">
        <f t="shared" si="130"/>
        <v>#DIV/0!</v>
      </c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 t="e">
        <f t="shared" si="130"/>
        <v>#REF!</v>
      </c>
      <c r="AD65" s="24" t="e">
        <f t="shared" si="130"/>
        <v>#REF!</v>
      </c>
      <c r="AE65" s="24" t="e">
        <f t="shared" si="130"/>
        <v>#REF!</v>
      </c>
      <c r="AF65" s="24"/>
      <c r="AG65" s="24" t="e">
        <f t="shared" si="130"/>
        <v>#REF!</v>
      </c>
      <c r="AH65" s="24" t="e">
        <f t="shared" si="130"/>
        <v>#REF!</v>
      </c>
    </row>
    <row r="66" spans="2:34" ht="15.75" hidden="1" customHeight="1" x14ac:dyDescent="0.35">
      <c r="B66" s="20" t="s">
        <v>25</v>
      </c>
      <c r="C66" s="21" t="e">
        <f>IF(C65&gt;0,-C65*[1]ENT!B157,0)</f>
        <v>#REF!</v>
      </c>
      <c r="D66" s="21" t="e">
        <f>IF(D65&gt;0,-D65*[1]ENT!C157,0)</f>
        <v>#REF!</v>
      </c>
      <c r="E66" s="21">
        <f>IF(E65&gt;0,-E65*[1]ENT!D157,0)</f>
        <v>0</v>
      </c>
      <c r="F66" s="21" t="e">
        <f>IF(F65&gt;0,-F65*[1]ENT!E157,0)</f>
        <v>#DIV/0!</v>
      </c>
      <c r="G66" s="21" t="e">
        <f>IF(G65&gt;0,-G65*[1]ENT!F157,0)</f>
        <v>#DIV/0!</v>
      </c>
      <c r="H66" s="21" t="e">
        <f>IF(H65&gt;0,-H65*[1]ENT!G157,0)</f>
        <v>#DIV/0!</v>
      </c>
      <c r="I66" s="21" t="e">
        <f>IF(I65&gt;0,-I65*[1]ENT!H157,0)</f>
        <v>#DIV/0!</v>
      </c>
      <c r="J66" s="21" t="e">
        <f>IF(J65&gt;0,-J65*[1]ENT!I157,0)</f>
        <v>#DIV/0!</v>
      </c>
      <c r="K66" s="21" t="e">
        <f>IF(K65&gt;0,-K65*[1]ENT!J157,0)</f>
        <v>#DIV/0!</v>
      </c>
      <c r="L66" s="21" t="e">
        <f>IF(L65&gt;0,-L65*[1]ENT!K157,0)</f>
        <v>#DIV/0!</v>
      </c>
      <c r="M66" s="21" t="e">
        <f>IF(M65&gt;0,-M65*[1]ENT!L157,0)</f>
        <v>#DIV/0!</v>
      </c>
      <c r="N66" s="21" t="e">
        <f>IF(N65&gt;0,-N65*[1]ENT!M157,0)</f>
        <v>#DIV/0!</v>
      </c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 t="e">
        <f>IF(AC65&gt;0,-AC65*[1]ENT!N157,0)</f>
        <v>#REF!</v>
      </c>
      <c r="AD66" s="21" t="e">
        <f>IF(AD65&gt;0,-AD65*[1]ENT!O157,0)</f>
        <v>#REF!</v>
      </c>
      <c r="AE66" s="21" t="e">
        <f>IF(AE65&gt;0,-AE65*[1]ENT!P157,0)</f>
        <v>#REF!</v>
      </c>
      <c r="AF66" s="21"/>
      <c r="AG66" s="21" t="e">
        <f>IF(AG65&gt;0,-AG65*[1]ENT!Q157,0)</f>
        <v>#REF!</v>
      </c>
      <c r="AH66" s="21" t="e">
        <f>IF(AH65&gt;0,-AH65*[1]ENT!R157,0)</f>
        <v>#REF!</v>
      </c>
    </row>
    <row r="67" spans="2:34" ht="15.75" hidden="1" customHeight="1" x14ac:dyDescent="0.35">
      <c r="B67" s="28" t="s">
        <v>26</v>
      </c>
      <c r="C67" s="29" t="e">
        <f t="shared" ref="C67" si="131">SUM(C65:C66)</f>
        <v>#REF!</v>
      </c>
      <c r="D67" s="30" t="e">
        <f>D61-D62</f>
        <v>#REF!</v>
      </c>
      <c r="E67" s="29">
        <f t="shared" ref="E67:AH67" si="132">SUM(E65:E66)</f>
        <v>0</v>
      </c>
      <c r="F67" s="29" t="e">
        <f t="shared" si="132"/>
        <v>#DIV/0!</v>
      </c>
      <c r="G67" s="29" t="e">
        <f t="shared" si="132"/>
        <v>#DIV/0!</v>
      </c>
      <c r="H67" s="29" t="e">
        <f t="shared" si="132"/>
        <v>#DIV/0!</v>
      </c>
      <c r="I67" s="29" t="e">
        <f t="shared" si="132"/>
        <v>#DIV/0!</v>
      </c>
      <c r="J67" s="29" t="e">
        <f t="shared" si="132"/>
        <v>#DIV/0!</v>
      </c>
      <c r="K67" s="29" t="e">
        <f t="shared" si="132"/>
        <v>#DIV/0!</v>
      </c>
      <c r="L67" s="29" t="e">
        <f t="shared" si="132"/>
        <v>#DIV/0!</v>
      </c>
      <c r="M67" s="29" t="e">
        <f t="shared" si="132"/>
        <v>#DIV/0!</v>
      </c>
      <c r="N67" s="29" t="e">
        <f t="shared" si="132"/>
        <v>#DIV/0!</v>
      </c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 t="e">
        <f t="shared" si="132"/>
        <v>#REF!</v>
      </c>
      <c r="AD67" s="29" t="e">
        <f t="shared" si="132"/>
        <v>#REF!</v>
      </c>
      <c r="AE67" s="29" t="e">
        <f t="shared" si="132"/>
        <v>#REF!</v>
      </c>
      <c r="AF67" s="29"/>
      <c r="AG67" s="29" t="e">
        <f t="shared" si="132"/>
        <v>#REF!</v>
      </c>
      <c r="AH67" s="29" t="e">
        <f t="shared" si="132"/>
        <v>#REF!</v>
      </c>
    </row>
  </sheetData>
  <mergeCells count="3">
    <mergeCell ref="B2:AH2"/>
    <mergeCell ref="B1:AH1"/>
    <mergeCell ref="A1:A1048576"/>
  </mergeCells>
  <pageMargins left="0.55118110236220474" right="0.19685039370078741" top="0.78740157480314965" bottom="0.78740157480314965" header="0.31496062992125984" footer="0.31496062992125984"/>
  <pageSetup paperSize="8" scale="69" orientation="landscape" r:id="rId1"/>
  <colBreaks count="1" manualBreakCount="1">
    <brk id="1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1EBE1B-5056-4B54-8D53-BF96652A7856}">
  <dimension ref="B1:AH91"/>
  <sheetViews>
    <sheetView tabSelected="1" zoomScale="70" zoomScaleNormal="70" workbookViewId="0">
      <selection activeCell="A3" sqref="A3"/>
    </sheetView>
  </sheetViews>
  <sheetFormatPr defaultColWidth="9.1796875" defaultRowHeight="14.5" x14ac:dyDescent="0.35"/>
  <cols>
    <col min="1" max="1" width="1.453125" style="16" customWidth="1"/>
    <col min="2" max="2" width="51.54296875" style="17" bestFit="1" customWidth="1"/>
    <col min="3" max="3" width="15.453125" style="16" customWidth="1"/>
    <col min="4" max="5" width="13.7265625" style="16" customWidth="1"/>
    <col min="6" max="11" width="15.81640625" style="16" customWidth="1"/>
    <col min="12" max="33" width="15.54296875" style="16" customWidth="1"/>
    <col min="34" max="34" width="13.453125" style="16" customWidth="1"/>
    <col min="35" max="16384" width="9.1796875" style="16"/>
  </cols>
  <sheetData>
    <row r="1" spans="2:34" ht="7.5" customHeight="1" thickBot="1" x14ac:dyDescent="0.4"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  <c r="W1" s="184"/>
      <c r="X1" s="184"/>
      <c r="Y1" s="184"/>
      <c r="Z1" s="184"/>
      <c r="AA1" s="184"/>
      <c r="AB1" s="184"/>
      <c r="AC1" s="184"/>
      <c r="AD1" s="184"/>
      <c r="AE1" s="184"/>
      <c r="AF1" s="184"/>
      <c r="AG1" s="184"/>
    </row>
    <row r="2" spans="2:34" ht="37.5" customHeight="1" thickBot="1" x14ac:dyDescent="0.4">
      <c r="B2" s="179" t="s">
        <v>93</v>
      </c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  <c r="T2" s="180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1"/>
    </row>
    <row r="3" spans="2:34" ht="20.25" customHeight="1" thickBot="1" x14ac:dyDescent="0.4">
      <c r="B3" s="103"/>
      <c r="C3" s="104">
        <v>2024</v>
      </c>
      <c r="D3" s="105">
        <f>C3+1</f>
        <v>2025</v>
      </c>
      <c r="E3" s="105">
        <f t="shared" ref="E3:AG3" si="0">D3+1</f>
        <v>2026</v>
      </c>
      <c r="F3" s="105">
        <f t="shared" si="0"/>
        <v>2027</v>
      </c>
      <c r="G3" s="105">
        <f t="shared" si="0"/>
        <v>2028</v>
      </c>
      <c r="H3" s="105">
        <f t="shared" si="0"/>
        <v>2029</v>
      </c>
      <c r="I3" s="105">
        <f t="shared" si="0"/>
        <v>2030</v>
      </c>
      <c r="J3" s="105">
        <f t="shared" si="0"/>
        <v>2031</v>
      </c>
      <c r="K3" s="105">
        <f t="shared" si="0"/>
        <v>2032</v>
      </c>
      <c r="L3" s="105">
        <f t="shared" si="0"/>
        <v>2033</v>
      </c>
      <c r="M3" s="105">
        <f t="shared" si="0"/>
        <v>2034</v>
      </c>
      <c r="N3" s="105">
        <f t="shared" si="0"/>
        <v>2035</v>
      </c>
      <c r="O3" s="105">
        <f t="shared" si="0"/>
        <v>2036</v>
      </c>
      <c r="P3" s="105">
        <f t="shared" si="0"/>
        <v>2037</v>
      </c>
      <c r="Q3" s="105">
        <f t="shared" si="0"/>
        <v>2038</v>
      </c>
      <c r="R3" s="105">
        <f t="shared" si="0"/>
        <v>2039</v>
      </c>
      <c r="S3" s="105">
        <f t="shared" si="0"/>
        <v>2040</v>
      </c>
      <c r="T3" s="105">
        <f t="shared" si="0"/>
        <v>2041</v>
      </c>
      <c r="U3" s="105">
        <f t="shared" si="0"/>
        <v>2042</v>
      </c>
      <c r="V3" s="105">
        <f t="shared" si="0"/>
        <v>2043</v>
      </c>
      <c r="W3" s="105">
        <f t="shared" si="0"/>
        <v>2044</v>
      </c>
      <c r="X3" s="105">
        <f t="shared" si="0"/>
        <v>2045</v>
      </c>
      <c r="Y3" s="105">
        <f t="shared" si="0"/>
        <v>2046</v>
      </c>
      <c r="Z3" s="105">
        <f t="shared" si="0"/>
        <v>2047</v>
      </c>
      <c r="AA3" s="105">
        <f t="shared" si="0"/>
        <v>2048</v>
      </c>
      <c r="AB3" s="105">
        <f t="shared" si="0"/>
        <v>2049</v>
      </c>
      <c r="AC3" s="105">
        <f t="shared" si="0"/>
        <v>2050</v>
      </c>
      <c r="AD3" s="105">
        <f t="shared" si="0"/>
        <v>2051</v>
      </c>
      <c r="AE3" s="105">
        <f t="shared" si="0"/>
        <v>2052</v>
      </c>
      <c r="AF3" s="105">
        <f t="shared" si="0"/>
        <v>2053</v>
      </c>
      <c r="AG3" s="105">
        <f t="shared" si="0"/>
        <v>2054</v>
      </c>
      <c r="AH3" s="106" t="s">
        <v>0</v>
      </c>
    </row>
    <row r="4" spans="2:34" ht="26.25" customHeight="1" thickBot="1" x14ac:dyDescent="0.4">
      <c r="B4" s="168" t="s">
        <v>27</v>
      </c>
      <c r="C4" s="125">
        <v>0</v>
      </c>
      <c r="D4" s="126">
        <v>0</v>
      </c>
      <c r="E4" s="126">
        <v>0</v>
      </c>
      <c r="F4" s="126">
        <v>0</v>
      </c>
      <c r="G4" s="126">
        <v>0</v>
      </c>
      <c r="H4" s="126">
        <v>0</v>
      </c>
      <c r="I4" s="126">
        <v>0</v>
      </c>
      <c r="J4" s="126">
        <v>0</v>
      </c>
      <c r="K4" s="126">
        <v>0</v>
      </c>
      <c r="L4" s="126">
        <v>0</v>
      </c>
      <c r="M4" s="126">
        <v>0</v>
      </c>
      <c r="N4" s="126">
        <v>0</v>
      </c>
      <c r="O4" s="126">
        <v>0</v>
      </c>
      <c r="P4" s="126">
        <v>0</v>
      </c>
      <c r="Q4" s="126">
        <v>0</v>
      </c>
      <c r="R4" s="126">
        <v>0</v>
      </c>
      <c r="S4" s="126">
        <v>0</v>
      </c>
      <c r="T4" s="126">
        <v>0</v>
      </c>
      <c r="U4" s="126">
        <v>0</v>
      </c>
      <c r="V4" s="126">
        <v>0</v>
      </c>
      <c r="W4" s="126">
        <v>0</v>
      </c>
      <c r="X4" s="126">
        <v>0</v>
      </c>
      <c r="Y4" s="126">
        <v>0</v>
      </c>
      <c r="Z4" s="126">
        <v>0</v>
      </c>
      <c r="AA4" s="126">
        <v>0</v>
      </c>
      <c r="AB4" s="126">
        <v>0</v>
      </c>
      <c r="AC4" s="126">
        <v>0</v>
      </c>
      <c r="AD4" s="126">
        <v>0</v>
      </c>
      <c r="AE4" s="126">
        <v>0</v>
      </c>
      <c r="AF4" s="126">
        <v>0</v>
      </c>
      <c r="AG4" s="133">
        <v>0</v>
      </c>
      <c r="AH4" s="151">
        <f>SUM(C4:AG4)</f>
        <v>0</v>
      </c>
    </row>
    <row r="5" spans="2:34" ht="26.25" customHeight="1" thickBot="1" x14ac:dyDescent="0.4">
      <c r="B5" s="124" t="s">
        <v>28</v>
      </c>
      <c r="C5" s="147">
        <f>'TABELA I - DRE PROJETADA'!C25</f>
        <v>0</v>
      </c>
      <c r="D5" s="148">
        <f>'TABELA I - DRE PROJETADA'!D25</f>
        <v>0</v>
      </c>
      <c r="E5" s="148">
        <f>'TABELA I - DRE PROJETADA'!E25</f>
        <v>0</v>
      </c>
      <c r="F5" s="148">
        <f>'TABELA I - DRE PROJETADA'!F25</f>
        <v>0</v>
      </c>
      <c r="G5" s="148">
        <f>'TABELA I - DRE PROJETADA'!G25</f>
        <v>0</v>
      </c>
      <c r="H5" s="148">
        <f>'TABELA I - DRE PROJETADA'!H25</f>
        <v>0</v>
      </c>
      <c r="I5" s="148">
        <f>'TABELA I - DRE PROJETADA'!I25</f>
        <v>0</v>
      </c>
      <c r="J5" s="148">
        <f>'TABELA I - DRE PROJETADA'!J25</f>
        <v>0</v>
      </c>
      <c r="K5" s="148">
        <f>'TABELA I - DRE PROJETADA'!K25</f>
        <v>0</v>
      </c>
      <c r="L5" s="148">
        <f>'TABELA I - DRE PROJETADA'!L25</f>
        <v>0</v>
      </c>
      <c r="M5" s="148">
        <f>'TABELA I - DRE PROJETADA'!M25</f>
        <v>0</v>
      </c>
      <c r="N5" s="148">
        <f>'TABELA I - DRE PROJETADA'!N25</f>
        <v>0</v>
      </c>
      <c r="O5" s="148">
        <f>'TABELA I - DRE PROJETADA'!O25</f>
        <v>0</v>
      </c>
      <c r="P5" s="148">
        <f>'TABELA I - DRE PROJETADA'!P25</f>
        <v>0</v>
      </c>
      <c r="Q5" s="148">
        <f>'TABELA I - DRE PROJETADA'!Q25</f>
        <v>0</v>
      </c>
      <c r="R5" s="148">
        <f>'TABELA I - DRE PROJETADA'!R25</f>
        <v>0</v>
      </c>
      <c r="S5" s="148">
        <f>'TABELA I - DRE PROJETADA'!S25</f>
        <v>0</v>
      </c>
      <c r="T5" s="148">
        <f>'TABELA I - DRE PROJETADA'!T25</f>
        <v>0</v>
      </c>
      <c r="U5" s="148">
        <f>'TABELA I - DRE PROJETADA'!U25</f>
        <v>0</v>
      </c>
      <c r="V5" s="148">
        <f>'TABELA I - DRE PROJETADA'!V25</f>
        <v>0</v>
      </c>
      <c r="W5" s="148">
        <f>'TABELA I - DRE PROJETADA'!W25</f>
        <v>0</v>
      </c>
      <c r="X5" s="148">
        <f>'TABELA I - DRE PROJETADA'!X25</f>
        <v>0</v>
      </c>
      <c r="Y5" s="148">
        <f>'TABELA I - DRE PROJETADA'!Y25</f>
        <v>0</v>
      </c>
      <c r="Z5" s="148">
        <f>'TABELA I - DRE PROJETADA'!Z25</f>
        <v>0</v>
      </c>
      <c r="AA5" s="148">
        <f>'TABELA I - DRE PROJETADA'!AA25</f>
        <v>0</v>
      </c>
      <c r="AB5" s="148">
        <f>'TABELA I - DRE PROJETADA'!AB25</f>
        <v>0</v>
      </c>
      <c r="AC5" s="148">
        <f>'TABELA I - DRE PROJETADA'!AC25</f>
        <v>0</v>
      </c>
      <c r="AD5" s="148">
        <f>'TABELA I - DRE PROJETADA'!AD25</f>
        <v>0</v>
      </c>
      <c r="AE5" s="148">
        <f>'TABELA I - DRE PROJETADA'!AE25</f>
        <v>0</v>
      </c>
      <c r="AF5" s="148">
        <f>'TABELA I - DRE PROJETADA'!AF25</f>
        <v>0</v>
      </c>
      <c r="AG5" s="173">
        <f>'TABELA I - DRE PROJETADA'!AG25</f>
        <v>0</v>
      </c>
      <c r="AH5" s="151">
        <f t="shared" ref="AH5:AH31" si="1">SUM(C5:AG5)</f>
        <v>0</v>
      </c>
    </row>
    <row r="6" spans="2:34" ht="26.25" customHeight="1" thickBot="1" x14ac:dyDescent="0.4">
      <c r="B6" s="124" t="s">
        <v>29</v>
      </c>
      <c r="C6" s="149">
        <f>C7+C12</f>
        <v>0</v>
      </c>
      <c r="D6" s="150">
        <f t="shared" ref="D6:AE6" si="2">D7+D12</f>
        <v>0</v>
      </c>
      <c r="E6" s="150">
        <f t="shared" si="2"/>
        <v>0</v>
      </c>
      <c r="F6" s="150">
        <f t="shared" si="2"/>
        <v>0</v>
      </c>
      <c r="G6" s="150">
        <f t="shared" si="2"/>
        <v>0</v>
      </c>
      <c r="H6" s="150">
        <f t="shared" si="2"/>
        <v>0</v>
      </c>
      <c r="I6" s="150">
        <f t="shared" si="2"/>
        <v>0</v>
      </c>
      <c r="J6" s="150">
        <f t="shared" si="2"/>
        <v>0</v>
      </c>
      <c r="K6" s="150">
        <f t="shared" si="2"/>
        <v>0</v>
      </c>
      <c r="L6" s="150">
        <f t="shared" si="2"/>
        <v>0</v>
      </c>
      <c r="M6" s="150">
        <f t="shared" si="2"/>
        <v>0</v>
      </c>
      <c r="N6" s="150">
        <f t="shared" si="2"/>
        <v>0</v>
      </c>
      <c r="O6" s="150">
        <f t="shared" si="2"/>
        <v>0</v>
      </c>
      <c r="P6" s="150">
        <f t="shared" si="2"/>
        <v>0</v>
      </c>
      <c r="Q6" s="150">
        <f t="shared" si="2"/>
        <v>0</v>
      </c>
      <c r="R6" s="150">
        <f t="shared" si="2"/>
        <v>0</v>
      </c>
      <c r="S6" s="150">
        <f t="shared" si="2"/>
        <v>0</v>
      </c>
      <c r="T6" s="150">
        <f t="shared" si="2"/>
        <v>0</v>
      </c>
      <c r="U6" s="150">
        <f t="shared" si="2"/>
        <v>0</v>
      </c>
      <c r="V6" s="150">
        <f t="shared" si="2"/>
        <v>0</v>
      </c>
      <c r="W6" s="150">
        <f t="shared" si="2"/>
        <v>0</v>
      </c>
      <c r="X6" s="150">
        <f t="shared" si="2"/>
        <v>0</v>
      </c>
      <c r="Y6" s="150">
        <f t="shared" si="2"/>
        <v>0</v>
      </c>
      <c r="Z6" s="150">
        <f t="shared" si="2"/>
        <v>0</v>
      </c>
      <c r="AA6" s="150">
        <f t="shared" si="2"/>
        <v>0</v>
      </c>
      <c r="AB6" s="150">
        <f t="shared" si="2"/>
        <v>0</v>
      </c>
      <c r="AC6" s="150">
        <f t="shared" si="2"/>
        <v>0</v>
      </c>
      <c r="AD6" s="150">
        <f t="shared" si="2"/>
        <v>0</v>
      </c>
      <c r="AE6" s="150">
        <f t="shared" si="2"/>
        <v>0</v>
      </c>
      <c r="AF6" s="150">
        <f t="shared" ref="AF6:AG6" si="3">AF7+AF12</f>
        <v>0</v>
      </c>
      <c r="AG6" s="174">
        <f t="shared" si="3"/>
        <v>0</v>
      </c>
      <c r="AH6" s="151">
        <f t="shared" si="1"/>
        <v>0</v>
      </c>
    </row>
    <row r="7" spans="2:34" ht="26.25" customHeight="1" x14ac:dyDescent="0.35">
      <c r="B7" s="127" t="s">
        <v>30</v>
      </c>
      <c r="C7" s="128">
        <f>SUM(C8:C11)</f>
        <v>0</v>
      </c>
      <c r="D7" s="129">
        <f t="shared" ref="D7:AE7" si="4">SUM(D8:D11)</f>
        <v>0</v>
      </c>
      <c r="E7" s="129">
        <f t="shared" si="4"/>
        <v>0</v>
      </c>
      <c r="F7" s="129">
        <f t="shared" si="4"/>
        <v>0</v>
      </c>
      <c r="G7" s="129">
        <f t="shared" si="4"/>
        <v>0</v>
      </c>
      <c r="H7" s="129">
        <f t="shared" si="4"/>
        <v>0</v>
      </c>
      <c r="I7" s="129">
        <f t="shared" si="4"/>
        <v>0</v>
      </c>
      <c r="J7" s="129">
        <f t="shared" si="4"/>
        <v>0</v>
      </c>
      <c r="K7" s="129">
        <f t="shared" si="4"/>
        <v>0</v>
      </c>
      <c r="L7" s="129">
        <f t="shared" si="4"/>
        <v>0</v>
      </c>
      <c r="M7" s="129">
        <f t="shared" si="4"/>
        <v>0</v>
      </c>
      <c r="N7" s="129">
        <f t="shared" si="4"/>
        <v>0</v>
      </c>
      <c r="O7" s="129">
        <f t="shared" si="4"/>
        <v>0</v>
      </c>
      <c r="P7" s="129">
        <f t="shared" si="4"/>
        <v>0</v>
      </c>
      <c r="Q7" s="129">
        <f t="shared" si="4"/>
        <v>0</v>
      </c>
      <c r="R7" s="129">
        <f t="shared" si="4"/>
        <v>0</v>
      </c>
      <c r="S7" s="129">
        <f t="shared" si="4"/>
        <v>0</v>
      </c>
      <c r="T7" s="129">
        <f t="shared" si="4"/>
        <v>0</v>
      </c>
      <c r="U7" s="129">
        <f t="shared" si="4"/>
        <v>0</v>
      </c>
      <c r="V7" s="129">
        <f t="shared" si="4"/>
        <v>0</v>
      </c>
      <c r="W7" s="129">
        <f t="shared" si="4"/>
        <v>0</v>
      </c>
      <c r="X7" s="129">
        <f t="shared" si="4"/>
        <v>0</v>
      </c>
      <c r="Y7" s="129">
        <f t="shared" si="4"/>
        <v>0</v>
      </c>
      <c r="Z7" s="129">
        <f t="shared" si="4"/>
        <v>0</v>
      </c>
      <c r="AA7" s="129">
        <f t="shared" si="4"/>
        <v>0</v>
      </c>
      <c r="AB7" s="129">
        <f t="shared" si="4"/>
        <v>0</v>
      </c>
      <c r="AC7" s="129">
        <f t="shared" si="4"/>
        <v>0</v>
      </c>
      <c r="AD7" s="129">
        <f t="shared" si="4"/>
        <v>0</v>
      </c>
      <c r="AE7" s="129">
        <f t="shared" si="4"/>
        <v>0</v>
      </c>
      <c r="AF7" s="129">
        <f t="shared" ref="AF7:AG7" si="5">SUM(AF8:AF11)</f>
        <v>0</v>
      </c>
      <c r="AG7" s="132">
        <f t="shared" si="5"/>
        <v>0</v>
      </c>
      <c r="AH7" s="152">
        <f t="shared" si="1"/>
        <v>0</v>
      </c>
    </row>
    <row r="8" spans="2:34" ht="26.25" customHeight="1" x14ac:dyDescent="0.35">
      <c r="B8" s="116" t="s">
        <v>73</v>
      </c>
      <c r="C8" s="153">
        <f>'TABELA I - DRE PROJETADA'!C27</f>
        <v>0</v>
      </c>
      <c r="D8" s="154">
        <f>'TABELA I - DRE PROJETADA'!D27</f>
        <v>0</v>
      </c>
      <c r="E8" s="154">
        <f>'TABELA I - DRE PROJETADA'!E27</f>
        <v>0</v>
      </c>
      <c r="F8" s="154">
        <f>'TABELA I - DRE PROJETADA'!F27</f>
        <v>0</v>
      </c>
      <c r="G8" s="154">
        <f>'TABELA I - DRE PROJETADA'!G27</f>
        <v>0</v>
      </c>
      <c r="H8" s="154">
        <f>'TABELA I - DRE PROJETADA'!H27</f>
        <v>0</v>
      </c>
      <c r="I8" s="154">
        <f>'TABELA I - DRE PROJETADA'!I27</f>
        <v>0</v>
      </c>
      <c r="J8" s="154">
        <f>'TABELA I - DRE PROJETADA'!J27</f>
        <v>0</v>
      </c>
      <c r="K8" s="154">
        <f>'TABELA I - DRE PROJETADA'!K27</f>
        <v>0</v>
      </c>
      <c r="L8" s="154">
        <f>'TABELA I - DRE PROJETADA'!L27</f>
        <v>0</v>
      </c>
      <c r="M8" s="154">
        <f>'TABELA I - DRE PROJETADA'!M27</f>
        <v>0</v>
      </c>
      <c r="N8" s="154">
        <f>'TABELA I - DRE PROJETADA'!N27</f>
        <v>0</v>
      </c>
      <c r="O8" s="154">
        <f>'TABELA I - DRE PROJETADA'!O27</f>
        <v>0</v>
      </c>
      <c r="P8" s="154">
        <f>'TABELA I - DRE PROJETADA'!P27</f>
        <v>0</v>
      </c>
      <c r="Q8" s="154">
        <f>'TABELA I - DRE PROJETADA'!Q27</f>
        <v>0</v>
      </c>
      <c r="R8" s="154">
        <f>'TABELA I - DRE PROJETADA'!R27</f>
        <v>0</v>
      </c>
      <c r="S8" s="154">
        <f>'TABELA I - DRE PROJETADA'!S27</f>
        <v>0</v>
      </c>
      <c r="T8" s="154">
        <f>'TABELA I - DRE PROJETADA'!T27</f>
        <v>0</v>
      </c>
      <c r="U8" s="154">
        <f>'TABELA I - DRE PROJETADA'!U27</f>
        <v>0</v>
      </c>
      <c r="V8" s="154">
        <f>'TABELA I - DRE PROJETADA'!V27</f>
        <v>0</v>
      </c>
      <c r="W8" s="154">
        <f>'TABELA I - DRE PROJETADA'!W27</f>
        <v>0</v>
      </c>
      <c r="X8" s="154">
        <f>'TABELA I - DRE PROJETADA'!X27</f>
        <v>0</v>
      </c>
      <c r="Y8" s="154">
        <f>'TABELA I - DRE PROJETADA'!Y27</f>
        <v>0</v>
      </c>
      <c r="Z8" s="154">
        <f>'TABELA I - DRE PROJETADA'!Z27</f>
        <v>0</v>
      </c>
      <c r="AA8" s="154">
        <f>'TABELA I - DRE PROJETADA'!AA27</f>
        <v>0</v>
      </c>
      <c r="AB8" s="154">
        <f>'TABELA I - DRE PROJETADA'!AB27</f>
        <v>0</v>
      </c>
      <c r="AC8" s="154">
        <f>'TABELA I - DRE PROJETADA'!AC27</f>
        <v>0</v>
      </c>
      <c r="AD8" s="154">
        <f>'TABELA I - DRE PROJETADA'!AD27</f>
        <v>0</v>
      </c>
      <c r="AE8" s="154">
        <f>'TABELA I - DRE PROJETADA'!AE27</f>
        <v>0</v>
      </c>
      <c r="AF8" s="154">
        <f>'TABELA I - DRE PROJETADA'!AF27</f>
        <v>0</v>
      </c>
      <c r="AG8" s="175">
        <f>'TABELA I - DRE PROJETADA'!AG27</f>
        <v>0</v>
      </c>
      <c r="AH8" s="155">
        <f t="shared" si="1"/>
        <v>0</v>
      </c>
    </row>
    <row r="9" spans="2:34" ht="26.25" customHeight="1" x14ac:dyDescent="0.35">
      <c r="B9" s="116" t="s">
        <v>69</v>
      </c>
      <c r="C9" s="153">
        <f>'TABELA I - DRE PROJETADA'!C30</f>
        <v>0</v>
      </c>
      <c r="D9" s="154">
        <f>'TABELA I - DRE PROJETADA'!D30</f>
        <v>0</v>
      </c>
      <c r="E9" s="154">
        <f>'TABELA I - DRE PROJETADA'!E30</f>
        <v>0</v>
      </c>
      <c r="F9" s="154">
        <f>'TABELA I - DRE PROJETADA'!F30</f>
        <v>0</v>
      </c>
      <c r="G9" s="154">
        <f>'TABELA I - DRE PROJETADA'!G30</f>
        <v>0</v>
      </c>
      <c r="H9" s="154">
        <f>'TABELA I - DRE PROJETADA'!H30</f>
        <v>0</v>
      </c>
      <c r="I9" s="154">
        <f>'TABELA I - DRE PROJETADA'!I30</f>
        <v>0</v>
      </c>
      <c r="J9" s="154">
        <f>'TABELA I - DRE PROJETADA'!J30</f>
        <v>0</v>
      </c>
      <c r="K9" s="154">
        <f>'TABELA I - DRE PROJETADA'!K30</f>
        <v>0</v>
      </c>
      <c r="L9" s="154">
        <f>'TABELA I - DRE PROJETADA'!L30</f>
        <v>0</v>
      </c>
      <c r="M9" s="154">
        <f>'TABELA I - DRE PROJETADA'!M30</f>
        <v>0</v>
      </c>
      <c r="N9" s="154">
        <f>'TABELA I - DRE PROJETADA'!N30</f>
        <v>0</v>
      </c>
      <c r="O9" s="154">
        <f>'TABELA I - DRE PROJETADA'!O30</f>
        <v>0</v>
      </c>
      <c r="P9" s="154">
        <f>'TABELA I - DRE PROJETADA'!P30</f>
        <v>0</v>
      </c>
      <c r="Q9" s="154">
        <f>'TABELA I - DRE PROJETADA'!Q30</f>
        <v>0</v>
      </c>
      <c r="R9" s="154">
        <f>'TABELA I - DRE PROJETADA'!R30</f>
        <v>0</v>
      </c>
      <c r="S9" s="154">
        <f>'TABELA I - DRE PROJETADA'!S30</f>
        <v>0</v>
      </c>
      <c r="T9" s="154">
        <f>'TABELA I - DRE PROJETADA'!T30</f>
        <v>0</v>
      </c>
      <c r="U9" s="154">
        <f>'TABELA I - DRE PROJETADA'!U30</f>
        <v>0</v>
      </c>
      <c r="V9" s="154">
        <f>'TABELA I - DRE PROJETADA'!V30</f>
        <v>0</v>
      </c>
      <c r="W9" s="154">
        <f>'TABELA I - DRE PROJETADA'!W30</f>
        <v>0</v>
      </c>
      <c r="X9" s="154">
        <f>'TABELA I - DRE PROJETADA'!X30</f>
        <v>0</v>
      </c>
      <c r="Y9" s="154">
        <f>'TABELA I - DRE PROJETADA'!Y30</f>
        <v>0</v>
      </c>
      <c r="Z9" s="154">
        <f>'TABELA I - DRE PROJETADA'!Z30</f>
        <v>0</v>
      </c>
      <c r="AA9" s="154">
        <f>'TABELA I - DRE PROJETADA'!AA30</f>
        <v>0</v>
      </c>
      <c r="AB9" s="154">
        <f>'TABELA I - DRE PROJETADA'!AB30</f>
        <v>0</v>
      </c>
      <c r="AC9" s="154">
        <f>'TABELA I - DRE PROJETADA'!AC30</f>
        <v>0</v>
      </c>
      <c r="AD9" s="154">
        <f>'TABELA I - DRE PROJETADA'!AD30</f>
        <v>0</v>
      </c>
      <c r="AE9" s="154">
        <f>'TABELA I - DRE PROJETADA'!AE30</f>
        <v>0</v>
      </c>
      <c r="AF9" s="154">
        <f>'TABELA I - DRE PROJETADA'!AF30</f>
        <v>0</v>
      </c>
      <c r="AG9" s="175">
        <f>'TABELA I - DRE PROJETADA'!AG30</f>
        <v>0</v>
      </c>
      <c r="AH9" s="155">
        <f t="shared" si="1"/>
        <v>0</v>
      </c>
    </row>
    <row r="10" spans="2:34" ht="26.25" customHeight="1" x14ac:dyDescent="0.35">
      <c r="B10" s="116" t="s">
        <v>66</v>
      </c>
      <c r="C10" s="153">
        <f>'TABELA I - DRE PROJETADA'!C34</f>
        <v>0</v>
      </c>
      <c r="D10" s="154">
        <f>'TABELA I - DRE PROJETADA'!D34</f>
        <v>0</v>
      </c>
      <c r="E10" s="154">
        <f>'TABELA I - DRE PROJETADA'!E34</f>
        <v>0</v>
      </c>
      <c r="F10" s="154">
        <f>'TABELA I - DRE PROJETADA'!F34</f>
        <v>0</v>
      </c>
      <c r="G10" s="154">
        <f>'TABELA I - DRE PROJETADA'!G34</f>
        <v>0</v>
      </c>
      <c r="H10" s="154">
        <f>'TABELA I - DRE PROJETADA'!H34</f>
        <v>0</v>
      </c>
      <c r="I10" s="154">
        <f>'TABELA I - DRE PROJETADA'!I34</f>
        <v>0</v>
      </c>
      <c r="J10" s="154">
        <f>'TABELA I - DRE PROJETADA'!J34</f>
        <v>0</v>
      </c>
      <c r="K10" s="154">
        <f>'TABELA I - DRE PROJETADA'!K34</f>
        <v>0</v>
      </c>
      <c r="L10" s="154">
        <f>'TABELA I - DRE PROJETADA'!L34</f>
        <v>0</v>
      </c>
      <c r="M10" s="154">
        <f>'TABELA I - DRE PROJETADA'!M34</f>
        <v>0</v>
      </c>
      <c r="N10" s="154">
        <f>'TABELA I - DRE PROJETADA'!N34</f>
        <v>0</v>
      </c>
      <c r="O10" s="154">
        <f>'TABELA I - DRE PROJETADA'!O34</f>
        <v>0</v>
      </c>
      <c r="P10" s="154">
        <f>'TABELA I - DRE PROJETADA'!P34</f>
        <v>0</v>
      </c>
      <c r="Q10" s="154">
        <f>'TABELA I - DRE PROJETADA'!Q34</f>
        <v>0</v>
      </c>
      <c r="R10" s="154">
        <f>'TABELA I - DRE PROJETADA'!R34</f>
        <v>0</v>
      </c>
      <c r="S10" s="154">
        <f>'TABELA I - DRE PROJETADA'!S34</f>
        <v>0</v>
      </c>
      <c r="T10" s="154">
        <f>'TABELA I - DRE PROJETADA'!T34</f>
        <v>0</v>
      </c>
      <c r="U10" s="154">
        <f>'TABELA I - DRE PROJETADA'!U34</f>
        <v>0</v>
      </c>
      <c r="V10" s="154">
        <f>'TABELA I - DRE PROJETADA'!V34</f>
        <v>0</v>
      </c>
      <c r="W10" s="154">
        <f>'TABELA I - DRE PROJETADA'!W34</f>
        <v>0</v>
      </c>
      <c r="X10" s="154">
        <f>'TABELA I - DRE PROJETADA'!X34</f>
        <v>0</v>
      </c>
      <c r="Y10" s="154">
        <f>'TABELA I - DRE PROJETADA'!Y34</f>
        <v>0</v>
      </c>
      <c r="Z10" s="154">
        <f>'TABELA I - DRE PROJETADA'!Z34</f>
        <v>0</v>
      </c>
      <c r="AA10" s="154">
        <f>'TABELA I - DRE PROJETADA'!AA34</f>
        <v>0</v>
      </c>
      <c r="AB10" s="154">
        <f>'TABELA I - DRE PROJETADA'!AB34</f>
        <v>0</v>
      </c>
      <c r="AC10" s="154">
        <f>'TABELA I - DRE PROJETADA'!AC34</f>
        <v>0</v>
      </c>
      <c r="AD10" s="154">
        <f>'TABELA I - DRE PROJETADA'!AD34</f>
        <v>0</v>
      </c>
      <c r="AE10" s="154">
        <f>'TABELA I - DRE PROJETADA'!AE34</f>
        <v>0</v>
      </c>
      <c r="AF10" s="154">
        <f>'TABELA I - DRE PROJETADA'!AF34</f>
        <v>0</v>
      </c>
      <c r="AG10" s="175">
        <f>'TABELA I - DRE PROJETADA'!AG34</f>
        <v>0</v>
      </c>
      <c r="AH10" s="155">
        <f t="shared" si="1"/>
        <v>0</v>
      </c>
    </row>
    <row r="11" spans="2:34" ht="26.25" customHeight="1" thickBot="1" x14ac:dyDescent="0.4">
      <c r="B11" s="119" t="s">
        <v>86</v>
      </c>
      <c r="C11" s="156">
        <f>'TABELA I - DRE PROJETADA'!C40</f>
        <v>0</v>
      </c>
      <c r="D11" s="157">
        <f>'TABELA I - DRE PROJETADA'!D40</f>
        <v>0</v>
      </c>
      <c r="E11" s="157">
        <f>'TABELA I - DRE PROJETADA'!E40</f>
        <v>0</v>
      </c>
      <c r="F11" s="157">
        <f>'TABELA I - DRE PROJETADA'!F40</f>
        <v>0</v>
      </c>
      <c r="G11" s="157">
        <f>'TABELA I - DRE PROJETADA'!G40</f>
        <v>0</v>
      </c>
      <c r="H11" s="157">
        <f>'TABELA I - DRE PROJETADA'!H40</f>
        <v>0</v>
      </c>
      <c r="I11" s="157">
        <f>'TABELA I - DRE PROJETADA'!I40</f>
        <v>0</v>
      </c>
      <c r="J11" s="157">
        <f>'TABELA I - DRE PROJETADA'!J40</f>
        <v>0</v>
      </c>
      <c r="K11" s="157">
        <f>'TABELA I - DRE PROJETADA'!K40</f>
        <v>0</v>
      </c>
      <c r="L11" s="157">
        <f>'TABELA I - DRE PROJETADA'!L40</f>
        <v>0</v>
      </c>
      <c r="M11" s="157">
        <f>'TABELA I - DRE PROJETADA'!M40</f>
        <v>0</v>
      </c>
      <c r="N11" s="157">
        <f>'TABELA I - DRE PROJETADA'!N40</f>
        <v>0</v>
      </c>
      <c r="O11" s="157">
        <f>'TABELA I - DRE PROJETADA'!O40</f>
        <v>0</v>
      </c>
      <c r="P11" s="157">
        <f>'TABELA I - DRE PROJETADA'!P40</f>
        <v>0</v>
      </c>
      <c r="Q11" s="157">
        <f>'TABELA I - DRE PROJETADA'!Q40</f>
        <v>0</v>
      </c>
      <c r="R11" s="157">
        <f>'TABELA I - DRE PROJETADA'!R40</f>
        <v>0</v>
      </c>
      <c r="S11" s="157">
        <f>'TABELA I - DRE PROJETADA'!S40</f>
        <v>0</v>
      </c>
      <c r="T11" s="157">
        <f>'TABELA I - DRE PROJETADA'!T40</f>
        <v>0</v>
      </c>
      <c r="U11" s="157">
        <f>'TABELA I - DRE PROJETADA'!U40</f>
        <v>0</v>
      </c>
      <c r="V11" s="157">
        <f>'TABELA I - DRE PROJETADA'!V40</f>
        <v>0</v>
      </c>
      <c r="W11" s="157">
        <f>'TABELA I - DRE PROJETADA'!W40</f>
        <v>0</v>
      </c>
      <c r="X11" s="157">
        <f>'TABELA I - DRE PROJETADA'!X40</f>
        <v>0</v>
      </c>
      <c r="Y11" s="157">
        <f>'TABELA I - DRE PROJETADA'!Y40</f>
        <v>0</v>
      </c>
      <c r="Z11" s="157">
        <f>'TABELA I - DRE PROJETADA'!Z40</f>
        <v>0</v>
      </c>
      <c r="AA11" s="157">
        <f>'TABELA I - DRE PROJETADA'!AA40</f>
        <v>0</v>
      </c>
      <c r="AB11" s="157">
        <f>'TABELA I - DRE PROJETADA'!AB40</f>
        <v>0</v>
      </c>
      <c r="AC11" s="157">
        <f>'TABELA I - DRE PROJETADA'!AC40</f>
        <v>0</v>
      </c>
      <c r="AD11" s="157">
        <f>'TABELA I - DRE PROJETADA'!AD40</f>
        <v>0</v>
      </c>
      <c r="AE11" s="157">
        <f>'TABELA I - DRE PROJETADA'!AE40</f>
        <v>0</v>
      </c>
      <c r="AF11" s="157">
        <f>'TABELA I - DRE PROJETADA'!AF40</f>
        <v>0</v>
      </c>
      <c r="AG11" s="176">
        <f>'TABELA I - DRE PROJETADA'!AG40</f>
        <v>0</v>
      </c>
      <c r="AH11" s="158">
        <f t="shared" si="1"/>
        <v>0</v>
      </c>
    </row>
    <row r="12" spans="2:34" ht="26.25" customHeight="1" x14ac:dyDescent="0.35">
      <c r="B12" s="127" t="s">
        <v>31</v>
      </c>
      <c r="C12" s="128">
        <f>SUM(C13:C15)</f>
        <v>0</v>
      </c>
      <c r="D12" s="129">
        <f t="shared" ref="D12:AE12" si="6">SUM(D13:D15)</f>
        <v>0</v>
      </c>
      <c r="E12" s="129">
        <f t="shared" si="6"/>
        <v>0</v>
      </c>
      <c r="F12" s="129">
        <f t="shared" si="6"/>
        <v>0</v>
      </c>
      <c r="G12" s="129">
        <f t="shared" si="6"/>
        <v>0</v>
      </c>
      <c r="H12" s="129">
        <f t="shared" si="6"/>
        <v>0</v>
      </c>
      <c r="I12" s="129">
        <f t="shared" si="6"/>
        <v>0</v>
      </c>
      <c r="J12" s="129">
        <f t="shared" si="6"/>
        <v>0</v>
      </c>
      <c r="K12" s="129">
        <f t="shared" si="6"/>
        <v>0</v>
      </c>
      <c r="L12" s="129">
        <f t="shared" si="6"/>
        <v>0</v>
      </c>
      <c r="M12" s="129">
        <f t="shared" si="6"/>
        <v>0</v>
      </c>
      <c r="N12" s="129">
        <f t="shared" si="6"/>
        <v>0</v>
      </c>
      <c r="O12" s="129">
        <f t="shared" si="6"/>
        <v>0</v>
      </c>
      <c r="P12" s="129">
        <f t="shared" si="6"/>
        <v>0</v>
      </c>
      <c r="Q12" s="129">
        <f t="shared" si="6"/>
        <v>0</v>
      </c>
      <c r="R12" s="129">
        <f t="shared" si="6"/>
        <v>0</v>
      </c>
      <c r="S12" s="129">
        <f t="shared" si="6"/>
        <v>0</v>
      </c>
      <c r="T12" s="129">
        <f t="shared" si="6"/>
        <v>0</v>
      </c>
      <c r="U12" s="129">
        <f t="shared" si="6"/>
        <v>0</v>
      </c>
      <c r="V12" s="129">
        <f t="shared" si="6"/>
        <v>0</v>
      </c>
      <c r="W12" s="129">
        <f t="shared" si="6"/>
        <v>0</v>
      </c>
      <c r="X12" s="129">
        <f t="shared" si="6"/>
        <v>0</v>
      </c>
      <c r="Y12" s="129">
        <f t="shared" si="6"/>
        <v>0</v>
      </c>
      <c r="Z12" s="129">
        <f t="shared" si="6"/>
        <v>0</v>
      </c>
      <c r="AA12" s="129">
        <f t="shared" si="6"/>
        <v>0</v>
      </c>
      <c r="AB12" s="129">
        <f t="shared" si="6"/>
        <v>0</v>
      </c>
      <c r="AC12" s="129">
        <f t="shared" si="6"/>
        <v>0</v>
      </c>
      <c r="AD12" s="129">
        <f t="shared" si="6"/>
        <v>0</v>
      </c>
      <c r="AE12" s="129">
        <f t="shared" si="6"/>
        <v>0</v>
      </c>
      <c r="AF12" s="129">
        <f t="shared" ref="AF12:AG12" si="7">SUM(AF13:AF15)</f>
        <v>0</v>
      </c>
      <c r="AG12" s="132">
        <f t="shared" si="7"/>
        <v>0</v>
      </c>
      <c r="AH12" s="152">
        <f t="shared" si="1"/>
        <v>0</v>
      </c>
    </row>
    <row r="13" spans="2:34" ht="26.25" customHeight="1" x14ac:dyDescent="0.35">
      <c r="B13" s="116" t="s">
        <v>81</v>
      </c>
      <c r="C13" s="153">
        <f>'TABELA I - DRE PROJETADA'!C45</f>
        <v>0</v>
      </c>
      <c r="D13" s="154">
        <f>'TABELA I - DRE PROJETADA'!D45</f>
        <v>0</v>
      </c>
      <c r="E13" s="154">
        <f>'TABELA I - DRE PROJETADA'!E45</f>
        <v>0</v>
      </c>
      <c r="F13" s="154">
        <f>'TABELA I - DRE PROJETADA'!F45</f>
        <v>0</v>
      </c>
      <c r="G13" s="154">
        <f>'TABELA I - DRE PROJETADA'!G45</f>
        <v>0</v>
      </c>
      <c r="H13" s="154">
        <f>'TABELA I - DRE PROJETADA'!H45</f>
        <v>0</v>
      </c>
      <c r="I13" s="154">
        <f>'TABELA I - DRE PROJETADA'!I45</f>
        <v>0</v>
      </c>
      <c r="J13" s="154">
        <f>'TABELA I - DRE PROJETADA'!J45</f>
        <v>0</v>
      </c>
      <c r="K13" s="154">
        <f>'TABELA I - DRE PROJETADA'!K45</f>
        <v>0</v>
      </c>
      <c r="L13" s="154">
        <f>'TABELA I - DRE PROJETADA'!L45</f>
        <v>0</v>
      </c>
      <c r="M13" s="154">
        <f>'TABELA I - DRE PROJETADA'!M45</f>
        <v>0</v>
      </c>
      <c r="N13" s="154">
        <f>'TABELA I - DRE PROJETADA'!N45</f>
        <v>0</v>
      </c>
      <c r="O13" s="154">
        <f>'TABELA I - DRE PROJETADA'!O45</f>
        <v>0</v>
      </c>
      <c r="P13" s="154">
        <f>'TABELA I - DRE PROJETADA'!P45</f>
        <v>0</v>
      </c>
      <c r="Q13" s="154">
        <f>'TABELA I - DRE PROJETADA'!Q45</f>
        <v>0</v>
      </c>
      <c r="R13" s="154">
        <f>'TABELA I - DRE PROJETADA'!R45</f>
        <v>0</v>
      </c>
      <c r="S13" s="154">
        <f>'TABELA I - DRE PROJETADA'!S45</f>
        <v>0</v>
      </c>
      <c r="T13" s="154">
        <f>'TABELA I - DRE PROJETADA'!T45</f>
        <v>0</v>
      </c>
      <c r="U13" s="154">
        <f>'TABELA I - DRE PROJETADA'!U45</f>
        <v>0</v>
      </c>
      <c r="V13" s="154">
        <f>'TABELA I - DRE PROJETADA'!V45</f>
        <v>0</v>
      </c>
      <c r="W13" s="154">
        <f>'TABELA I - DRE PROJETADA'!W45</f>
        <v>0</v>
      </c>
      <c r="X13" s="154">
        <f>'TABELA I - DRE PROJETADA'!X45</f>
        <v>0</v>
      </c>
      <c r="Y13" s="154">
        <f>'TABELA I - DRE PROJETADA'!Y45</f>
        <v>0</v>
      </c>
      <c r="Z13" s="154">
        <f>'TABELA I - DRE PROJETADA'!Z45</f>
        <v>0</v>
      </c>
      <c r="AA13" s="154">
        <f>'TABELA I - DRE PROJETADA'!AA45</f>
        <v>0</v>
      </c>
      <c r="AB13" s="154">
        <f>'TABELA I - DRE PROJETADA'!AB45</f>
        <v>0</v>
      </c>
      <c r="AC13" s="154">
        <f>'TABELA I - DRE PROJETADA'!AC45</f>
        <v>0</v>
      </c>
      <c r="AD13" s="154">
        <f>'TABELA I - DRE PROJETADA'!AD45</f>
        <v>0</v>
      </c>
      <c r="AE13" s="154">
        <f>'TABELA I - DRE PROJETADA'!AE45</f>
        <v>0</v>
      </c>
      <c r="AF13" s="154">
        <f>'TABELA I - DRE PROJETADA'!AF45</f>
        <v>0</v>
      </c>
      <c r="AG13" s="175">
        <f>'TABELA I - DRE PROJETADA'!AG45</f>
        <v>0</v>
      </c>
      <c r="AH13" s="155">
        <f t="shared" si="1"/>
        <v>0</v>
      </c>
    </row>
    <row r="14" spans="2:34" ht="26.25" customHeight="1" x14ac:dyDescent="0.35">
      <c r="B14" s="116" t="s">
        <v>87</v>
      </c>
      <c r="C14" s="153">
        <f>'TABELA I - DRE PROJETADA'!C47</f>
        <v>0</v>
      </c>
      <c r="D14" s="154">
        <f>'TABELA I - DRE PROJETADA'!D47</f>
        <v>0</v>
      </c>
      <c r="E14" s="154">
        <f>'TABELA I - DRE PROJETADA'!E47</f>
        <v>0</v>
      </c>
      <c r="F14" s="154">
        <f>'TABELA I - DRE PROJETADA'!F47</f>
        <v>0</v>
      </c>
      <c r="G14" s="154">
        <f>'TABELA I - DRE PROJETADA'!G47</f>
        <v>0</v>
      </c>
      <c r="H14" s="154">
        <f>'TABELA I - DRE PROJETADA'!H47</f>
        <v>0</v>
      </c>
      <c r="I14" s="154">
        <f>'TABELA I - DRE PROJETADA'!I47</f>
        <v>0</v>
      </c>
      <c r="J14" s="154">
        <f>'TABELA I - DRE PROJETADA'!J47</f>
        <v>0</v>
      </c>
      <c r="K14" s="154">
        <f>'TABELA I - DRE PROJETADA'!K47</f>
        <v>0</v>
      </c>
      <c r="L14" s="154">
        <f>'TABELA I - DRE PROJETADA'!L47</f>
        <v>0</v>
      </c>
      <c r="M14" s="154">
        <f>'TABELA I - DRE PROJETADA'!M47</f>
        <v>0</v>
      </c>
      <c r="N14" s="154">
        <f>'TABELA I - DRE PROJETADA'!N47</f>
        <v>0</v>
      </c>
      <c r="O14" s="154">
        <f>'TABELA I - DRE PROJETADA'!O47</f>
        <v>0</v>
      </c>
      <c r="P14" s="154">
        <f>'TABELA I - DRE PROJETADA'!P47</f>
        <v>0</v>
      </c>
      <c r="Q14" s="154">
        <f>'TABELA I - DRE PROJETADA'!Q47</f>
        <v>0</v>
      </c>
      <c r="R14" s="154">
        <f>'TABELA I - DRE PROJETADA'!R47</f>
        <v>0</v>
      </c>
      <c r="S14" s="154">
        <f>'TABELA I - DRE PROJETADA'!S47</f>
        <v>0</v>
      </c>
      <c r="T14" s="154">
        <f>'TABELA I - DRE PROJETADA'!T47</f>
        <v>0</v>
      </c>
      <c r="U14" s="154">
        <f>'TABELA I - DRE PROJETADA'!U47</f>
        <v>0</v>
      </c>
      <c r="V14" s="154">
        <f>'TABELA I - DRE PROJETADA'!V47</f>
        <v>0</v>
      </c>
      <c r="W14" s="154">
        <f>'TABELA I - DRE PROJETADA'!W47</f>
        <v>0</v>
      </c>
      <c r="X14" s="154">
        <f>'TABELA I - DRE PROJETADA'!X47</f>
        <v>0</v>
      </c>
      <c r="Y14" s="154">
        <f>'TABELA I - DRE PROJETADA'!Y47</f>
        <v>0</v>
      </c>
      <c r="Z14" s="154">
        <f>'TABELA I - DRE PROJETADA'!Z47</f>
        <v>0</v>
      </c>
      <c r="AA14" s="154">
        <f>'TABELA I - DRE PROJETADA'!AA47</f>
        <v>0</v>
      </c>
      <c r="AB14" s="154">
        <f>'TABELA I - DRE PROJETADA'!AB47</f>
        <v>0</v>
      </c>
      <c r="AC14" s="154">
        <f>'TABELA I - DRE PROJETADA'!AC47</f>
        <v>0</v>
      </c>
      <c r="AD14" s="154">
        <f>'TABELA I - DRE PROJETADA'!AD47</f>
        <v>0</v>
      </c>
      <c r="AE14" s="154">
        <f>'TABELA I - DRE PROJETADA'!AE47</f>
        <v>0</v>
      </c>
      <c r="AF14" s="154">
        <f>'TABELA I - DRE PROJETADA'!AF47</f>
        <v>0</v>
      </c>
      <c r="AG14" s="175">
        <f>'TABELA I - DRE PROJETADA'!AG47</f>
        <v>0</v>
      </c>
      <c r="AH14" s="155">
        <f t="shared" si="1"/>
        <v>0</v>
      </c>
    </row>
    <row r="15" spans="2:34" ht="26.25" customHeight="1" thickBot="1" x14ac:dyDescent="0.4">
      <c r="B15" s="119" t="s">
        <v>84</v>
      </c>
      <c r="C15" s="156">
        <f>'TABELA I - DRE PROJETADA'!C48</f>
        <v>0</v>
      </c>
      <c r="D15" s="157">
        <f>'TABELA I - DRE PROJETADA'!D48</f>
        <v>0</v>
      </c>
      <c r="E15" s="157">
        <f>'TABELA I - DRE PROJETADA'!E48</f>
        <v>0</v>
      </c>
      <c r="F15" s="157">
        <f>'TABELA I - DRE PROJETADA'!F48</f>
        <v>0</v>
      </c>
      <c r="G15" s="157">
        <f>'TABELA I - DRE PROJETADA'!G48</f>
        <v>0</v>
      </c>
      <c r="H15" s="157">
        <f>'TABELA I - DRE PROJETADA'!H48</f>
        <v>0</v>
      </c>
      <c r="I15" s="157">
        <f>'TABELA I - DRE PROJETADA'!I48</f>
        <v>0</v>
      </c>
      <c r="J15" s="157">
        <f>'TABELA I - DRE PROJETADA'!J48</f>
        <v>0</v>
      </c>
      <c r="K15" s="157">
        <f>'TABELA I - DRE PROJETADA'!K48</f>
        <v>0</v>
      </c>
      <c r="L15" s="157">
        <f>'TABELA I - DRE PROJETADA'!L48</f>
        <v>0</v>
      </c>
      <c r="M15" s="157">
        <f>'TABELA I - DRE PROJETADA'!M48</f>
        <v>0</v>
      </c>
      <c r="N15" s="157">
        <f>'TABELA I - DRE PROJETADA'!N48</f>
        <v>0</v>
      </c>
      <c r="O15" s="157">
        <f>'TABELA I - DRE PROJETADA'!O48</f>
        <v>0</v>
      </c>
      <c r="P15" s="157">
        <f>'TABELA I - DRE PROJETADA'!P48</f>
        <v>0</v>
      </c>
      <c r="Q15" s="157">
        <f>'TABELA I - DRE PROJETADA'!Q48</f>
        <v>0</v>
      </c>
      <c r="R15" s="157">
        <f>'TABELA I - DRE PROJETADA'!R48</f>
        <v>0</v>
      </c>
      <c r="S15" s="157">
        <f>'TABELA I - DRE PROJETADA'!S48</f>
        <v>0</v>
      </c>
      <c r="T15" s="157">
        <f>'TABELA I - DRE PROJETADA'!T48</f>
        <v>0</v>
      </c>
      <c r="U15" s="157">
        <f>'TABELA I - DRE PROJETADA'!U48</f>
        <v>0</v>
      </c>
      <c r="V15" s="157">
        <f>'TABELA I - DRE PROJETADA'!V48</f>
        <v>0</v>
      </c>
      <c r="W15" s="157">
        <f>'TABELA I - DRE PROJETADA'!W48</f>
        <v>0</v>
      </c>
      <c r="X15" s="157">
        <f>'TABELA I - DRE PROJETADA'!X48</f>
        <v>0</v>
      </c>
      <c r="Y15" s="157">
        <f>'TABELA I - DRE PROJETADA'!Y48</f>
        <v>0</v>
      </c>
      <c r="Z15" s="157">
        <f>'TABELA I - DRE PROJETADA'!Z48</f>
        <v>0</v>
      </c>
      <c r="AA15" s="157">
        <f>'TABELA I - DRE PROJETADA'!AA48</f>
        <v>0</v>
      </c>
      <c r="AB15" s="157">
        <f>'TABELA I - DRE PROJETADA'!AB48</f>
        <v>0</v>
      </c>
      <c r="AC15" s="157">
        <f>'TABELA I - DRE PROJETADA'!AC48</f>
        <v>0</v>
      </c>
      <c r="AD15" s="157">
        <f>'TABELA I - DRE PROJETADA'!AD48</f>
        <v>0</v>
      </c>
      <c r="AE15" s="157">
        <f>'TABELA I - DRE PROJETADA'!AE48</f>
        <v>0</v>
      </c>
      <c r="AF15" s="157">
        <f>'TABELA I - DRE PROJETADA'!AF48</f>
        <v>0</v>
      </c>
      <c r="AG15" s="176">
        <f>'TABELA I - DRE PROJETADA'!AG48</f>
        <v>0</v>
      </c>
      <c r="AH15" s="158">
        <f t="shared" si="1"/>
        <v>0</v>
      </c>
    </row>
    <row r="16" spans="2:34" ht="26.25" customHeight="1" thickBot="1" x14ac:dyDescent="0.4">
      <c r="B16" s="124" t="s">
        <v>32</v>
      </c>
      <c r="C16" s="162">
        <v>0</v>
      </c>
      <c r="D16" s="163">
        <v>0</v>
      </c>
      <c r="E16" s="163">
        <v>0</v>
      </c>
      <c r="F16" s="163">
        <v>0</v>
      </c>
      <c r="G16" s="163">
        <v>0</v>
      </c>
      <c r="H16" s="163">
        <v>0</v>
      </c>
      <c r="I16" s="163">
        <v>0</v>
      </c>
      <c r="J16" s="163">
        <v>0</v>
      </c>
      <c r="K16" s="163">
        <v>0</v>
      </c>
      <c r="L16" s="163">
        <v>0</v>
      </c>
      <c r="M16" s="163">
        <v>0</v>
      </c>
      <c r="N16" s="163">
        <v>0</v>
      </c>
      <c r="O16" s="163">
        <v>0</v>
      </c>
      <c r="P16" s="163">
        <v>0</v>
      </c>
      <c r="Q16" s="163">
        <v>0</v>
      </c>
      <c r="R16" s="163">
        <v>0</v>
      </c>
      <c r="S16" s="163">
        <v>0</v>
      </c>
      <c r="T16" s="163">
        <v>0</v>
      </c>
      <c r="U16" s="163">
        <v>0</v>
      </c>
      <c r="V16" s="163">
        <v>0</v>
      </c>
      <c r="W16" s="163">
        <v>0</v>
      </c>
      <c r="X16" s="163">
        <v>0</v>
      </c>
      <c r="Y16" s="163">
        <v>0</v>
      </c>
      <c r="Z16" s="163">
        <v>0</v>
      </c>
      <c r="AA16" s="163">
        <v>0</v>
      </c>
      <c r="AB16" s="163">
        <v>0</v>
      </c>
      <c r="AC16" s="163">
        <v>0</v>
      </c>
      <c r="AD16" s="163">
        <v>0</v>
      </c>
      <c r="AE16" s="163">
        <v>0</v>
      </c>
      <c r="AF16" s="163">
        <v>0</v>
      </c>
      <c r="AG16" s="164">
        <v>0</v>
      </c>
      <c r="AH16" s="177">
        <f t="shared" si="1"/>
        <v>0</v>
      </c>
    </row>
    <row r="17" spans="2:34" ht="26.25" customHeight="1" x14ac:dyDescent="0.35">
      <c r="B17" s="134" t="s">
        <v>33</v>
      </c>
      <c r="C17" s="128">
        <v>0</v>
      </c>
      <c r="D17" s="129">
        <v>0</v>
      </c>
      <c r="E17" s="129">
        <v>0</v>
      </c>
      <c r="F17" s="129">
        <v>0</v>
      </c>
      <c r="G17" s="129">
        <v>0</v>
      </c>
      <c r="H17" s="129">
        <v>0</v>
      </c>
      <c r="I17" s="129">
        <v>0</v>
      </c>
      <c r="J17" s="129">
        <v>0</v>
      </c>
      <c r="K17" s="129">
        <v>0</v>
      </c>
      <c r="L17" s="129">
        <v>0</v>
      </c>
      <c r="M17" s="129">
        <v>0</v>
      </c>
      <c r="N17" s="129">
        <v>0</v>
      </c>
      <c r="O17" s="129">
        <v>0</v>
      </c>
      <c r="P17" s="129">
        <v>0</v>
      </c>
      <c r="Q17" s="129">
        <v>0</v>
      </c>
      <c r="R17" s="129">
        <v>0</v>
      </c>
      <c r="S17" s="129">
        <v>0</v>
      </c>
      <c r="T17" s="129">
        <v>0</v>
      </c>
      <c r="U17" s="129">
        <v>0</v>
      </c>
      <c r="V17" s="129">
        <v>0</v>
      </c>
      <c r="W17" s="129">
        <v>0</v>
      </c>
      <c r="X17" s="129">
        <v>0</v>
      </c>
      <c r="Y17" s="129">
        <v>0</v>
      </c>
      <c r="Z17" s="129">
        <v>0</v>
      </c>
      <c r="AA17" s="129">
        <v>0</v>
      </c>
      <c r="AB17" s="129">
        <v>0</v>
      </c>
      <c r="AC17" s="129">
        <v>0</v>
      </c>
      <c r="AD17" s="129">
        <v>0</v>
      </c>
      <c r="AE17" s="129">
        <v>0</v>
      </c>
      <c r="AF17" s="129">
        <v>0</v>
      </c>
      <c r="AG17" s="132">
        <v>0</v>
      </c>
      <c r="AH17" s="152">
        <f t="shared" si="1"/>
        <v>0</v>
      </c>
    </row>
    <row r="18" spans="2:34" ht="26.25" customHeight="1" x14ac:dyDescent="0.35">
      <c r="B18" s="117" t="s">
        <v>34</v>
      </c>
      <c r="C18" s="122">
        <f>C5-C6</f>
        <v>0</v>
      </c>
      <c r="D18" s="123">
        <f t="shared" ref="D18:AE18" si="8">D5-D6</f>
        <v>0</v>
      </c>
      <c r="E18" s="123">
        <f t="shared" si="8"/>
        <v>0</v>
      </c>
      <c r="F18" s="123">
        <f t="shared" si="8"/>
        <v>0</v>
      </c>
      <c r="G18" s="123">
        <f t="shared" si="8"/>
        <v>0</v>
      </c>
      <c r="H18" s="123">
        <f t="shared" si="8"/>
        <v>0</v>
      </c>
      <c r="I18" s="123">
        <f t="shared" si="8"/>
        <v>0</v>
      </c>
      <c r="J18" s="123">
        <f t="shared" si="8"/>
        <v>0</v>
      </c>
      <c r="K18" s="123">
        <f t="shared" si="8"/>
        <v>0</v>
      </c>
      <c r="L18" s="123">
        <f t="shared" si="8"/>
        <v>0</v>
      </c>
      <c r="M18" s="123">
        <f t="shared" si="8"/>
        <v>0</v>
      </c>
      <c r="N18" s="123">
        <f t="shared" si="8"/>
        <v>0</v>
      </c>
      <c r="O18" s="123">
        <f t="shared" si="8"/>
        <v>0</v>
      </c>
      <c r="P18" s="123">
        <f t="shared" si="8"/>
        <v>0</v>
      </c>
      <c r="Q18" s="123">
        <f t="shared" si="8"/>
        <v>0</v>
      </c>
      <c r="R18" s="123">
        <f t="shared" si="8"/>
        <v>0</v>
      </c>
      <c r="S18" s="123">
        <f t="shared" si="8"/>
        <v>0</v>
      </c>
      <c r="T18" s="123">
        <f t="shared" si="8"/>
        <v>0</v>
      </c>
      <c r="U18" s="123">
        <f t="shared" si="8"/>
        <v>0</v>
      </c>
      <c r="V18" s="123">
        <f t="shared" si="8"/>
        <v>0</v>
      </c>
      <c r="W18" s="123">
        <f t="shared" si="8"/>
        <v>0</v>
      </c>
      <c r="X18" s="123">
        <f t="shared" si="8"/>
        <v>0</v>
      </c>
      <c r="Y18" s="123">
        <f t="shared" si="8"/>
        <v>0</v>
      </c>
      <c r="Z18" s="123">
        <f t="shared" si="8"/>
        <v>0</v>
      </c>
      <c r="AA18" s="123">
        <f t="shared" si="8"/>
        <v>0</v>
      </c>
      <c r="AB18" s="123">
        <f t="shared" si="8"/>
        <v>0</v>
      </c>
      <c r="AC18" s="123">
        <f t="shared" si="8"/>
        <v>0</v>
      </c>
      <c r="AD18" s="123">
        <f t="shared" si="8"/>
        <v>0</v>
      </c>
      <c r="AE18" s="123">
        <f t="shared" si="8"/>
        <v>0</v>
      </c>
      <c r="AF18" s="123">
        <f t="shared" ref="AF18:AG18" si="9">AF5-AF6</f>
        <v>0</v>
      </c>
      <c r="AG18" s="165">
        <f t="shared" si="9"/>
        <v>0</v>
      </c>
      <c r="AH18" s="166">
        <f t="shared" si="1"/>
        <v>0</v>
      </c>
    </row>
    <row r="19" spans="2:34" ht="26.25" customHeight="1" x14ac:dyDescent="0.35">
      <c r="B19" s="116" t="s">
        <v>35</v>
      </c>
      <c r="C19" s="122">
        <v>0</v>
      </c>
      <c r="D19" s="123">
        <v>0</v>
      </c>
      <c r="E19" s="123">
        <v>0</v>
      </c>
      <c r="F19" s="123">
        <v>0</v>
      </c>
      <c r="G19" s="123">
        <v>0</v>
      </c>
      <c r="H19" s="123">
        <v>0</v>
      </c>
      <c r="I19" s="123">
        <v>0</v>
      </c>
      <c r="J19" s="123">
        <v>0</v>
      </c>
      <c r="K19" s="123">
        <v>0</v>
      </c>
      <c r="L19" s="123">
        <v>0</v>
      </c>
      <c r="M19" s="123">
        <v>0</v>
      </c>
      <c r="N19" s="123">
        <v>0</v>
      </c>
      <c r="O19" s="123">
        <v>0</v>
      </c>
      <c r="P19" s="123">
        <v>0</v>
      </c>
      <c r="Q19" s="123">
        <v>0</v>
      </c>
      <c r="R19" s="123">
        <v>0</v>
      </c>
      <c r="S19" s="123">
        <v>0</v>
      </c>
      <c r="T19" s="123">
        <v>0</v>
      </c>
      <c r="U19" s="123">
        <v>0</v>
      </c>
      <c r="V19" s="123">
        <v>0</v>
      </c>
      <c r="W19" s="123">
        <v>0</v>
      </c>
      <c r="X19" s="123">
        <v>0</v>
      </c>
      <c r="Y19" s="123">
        <v>0</v>
      </c>
      <c r="Z19" s="123">
        <v>0</v>
      </c>
      <c r="AA19" s="123">
        <v>0</v>
      </c>
      <c r="AB19" s="123">
        <v>0</v>
      </c>
      <c r="AC19" s="123">
        <v>0</v>
      </c>
      <c r="AD19" s="123">
        <v>0</v>
      </c>
      <c r="AE19" s="123">
        <v>0</v>
      </c>
      <c r="AF19" s="123">
        <v>0</v>
      </c>
      <c r="AG19" s="165">
        <v>0</v>
      </c>
      <c r="AH19" s="166">
        <f t="shared" si="1"/>
        <v>0</v>
      </c>
    </row>
    <row r="20" spans="2:34" ht="33" customHeight="1" x14ac:dyDescent="0.35">
      <c r="B20" s="118" t="s">
        <v>36</v>
      </c>
      <c r="C20" s="122">
        <f>C18-C19</f>
        <v>0</v>
      </c>
      <c r="D20" s="123">
        <f t="shared" ref="D20:AG20" si="10">D18-D19</f>
        <v>0</v>
      </c>
      <c r="E20" s="123">
        <f t="shared" si="10"/>
        <v>0</v>
      </c>
      <c r="F20" s="123">
        <f t="shared" si="10"/>
        <v>0</v>
      </c>
      <c r="G20" s="123">
        <f t="shared" si="10"/>
        <v>0</v>
      </c>
      <c r="H20" s="123">
        <f t="shared" si="10"/>
        <v>0</v>
      </c>
      <c r="I20" s="123">
        <f t="shared" si="10"/>
        <v>0</v>
      </c>
      <c r="J20" s="123">
        <f t="shared" si="10"/>
        <v>0</v>
      </c>
      <c r="K20" s="123">
        <f t="shared" si="10"/>
        <v>0</v>
      </c>
      <c r="L20" s="123">
        <f t="shared" si="10"/>
        <v>0</v>
      </c>
      <c r="M20" s="123">
        <f t="shared" si="10"/>
        <v>0</v>
      </c>
      <c r="N20" s="123">
        <f t="shared" si="10"/>
        <v>0</v>
      </c>
      <c r="O20" s="123">
        <f t="shared" si="10"/>
        <v>0</v>
      </c>
      <c r="P20" s="123">
        <f t="shared" si="10"/>
        <v>0</v>
      </c>
      <c r="Q20" s="123">
        <f t="shared" si="10"/>
        <v>0</v>
      </c>
      <c r="R20" s="123">
        <f t="shared" si="10"/>
        <v>0</v>
      </c>
      <c r="S20" s="123">
        <f t="shared" si="10"/>
        <v>0</v>
      </c>
      <c r="T20" s="123">
        <f t="shared" si="10"/>
        <v>0</v>
      </c>
      <c r="U20" s="123">
        <f t="shared" si="10"/>
        <v>0</v>
      </c>
      <c r="V20" s="123">
        <f t="shared" si="10"/>
        <v>0</v>
      </c>
      <c r="W20" s="123">
        <f t="shared" si="10"/>
        <v>0</v>
      </c>
      <c r="X20" s="123">
        <f t="shared" si="10"/>
        <v>0</v>
      </c>
      <c r="Y20" s="123">
        <f t="shared" si="10"/>
        <v>0</v>
      </c>
      <c r="Z20" s="123">
        <f t="shared" si="10"/>
        <v>0</v>
      </c>
      <c r="AA20" s="123">
        <f t="shared" si="10"/>
        <v>0</v>
      </c>
      <c r="AB20" s="123">
        <f t="shared" si="10"/>
        <v>0</v>
      </c>
      <c r="AC20" s="123">
        <f t="shared" si="10"/>
        <v>0</v>
      </c>
      <c r="AD20" s="123">
        <f t="shared" si="10"/>
        <v>0</v>
      </c>
      <c r="AE20" s="123">
        <f t="shared" si="10"/>
        <v>0</v>
      </c>
      <c r="AF20" s="123">
        <f t="shared" si="10"/>
        <v>0</v>
      </c>
      <c r="AG20" s="165">
        <f t="shared" si="10"/>
        <v>0</v>
      </c>
      <c r="AH20" s="166">
        <f t="shared" si="1"/>
        <v>0</v>
      </c>
    </row>
    <row r="21" spans="2:34" ht="33" customHeight="1" x14ac:dyDescent="0.35">
      <c r="B21" s="118" t="s">
        <v>37</v>
      </c>
      <c r="C21" s="122">
        <v>0</v>
      </c>
      <c r="D21" s="123">
        <v>0</v>
      </c>
      <c r="E21" s="123">
        <v>0</v>
      </c>
      <c r="F21" s="123">
        <v>0</v>
      </c>
      <c r="G21" s="123">
        <v>0</v>
      </c>
      <c r="H21" s="123">
        <v>0</v>
      </c>
      <c r="I21" s="123">
        <v>0</v>
      </c>
      <c r="J21" s="123">
        <v>0</v>
      </c>
      <c r="K21" s="123">
        <v>0</v>
      </c>
      <c r="L21" s="123">
        <v>0</v>
      </c>
      <c r="M21" s="123">
        <v>0</v>
      </c>
      <c r="N21" s="123">
        <v>0</v>
      </c>
      <c r="O21" s="123">
        <v>0</v>
      </c>
      <c r="P21" s="123">
        <v>0</v>
      </c>
      <c r="Q21" s="123">
        <v>0</v>
      </c>
      <c r="R21" s="123">
        <v>0</v>
      </c>
      <c r="S21" s="123">
        <v>0</v>
      </c>
      <c r="T21" s="123">
        <v>0</v>
      </c>
      <c r="U21" s="123">
        <v>0</v>
      </c>
      <c r="V21" s="123">
        <v>0</v>
      </c>
      <c r="W21" s="123">
        <v>0</v>
      </c>
      <c r="X21" s="123">
        <v>0</v>
      </c>
      <c r="Y21" s="123">
        <v>0</v>
      </c>
      <c r="Z21" s="123">
        <v>0</v>
      </c>
      <c r="AA21" s="123">
        <v>0</v>
      </c>
      <c r="AB21" s="123">
        <v>0</v>
      </c>
      <c r="AC21" s="123">
        <v>0</v>
      </c>
      <c r="AD21" s="123">
        <v>0</v>
      </c>
      <c r="AE21" s="123">
        <v>0</v>
      </c>
      <c r="AF21" s="123">
        <v>0</v>
      </c>
      <c r="AG21" s="165">
        <v>0</v>
      </c>
      <c r="AH21" s="166">
        <f t="shared" si="1"/>
        <v>0</v>
      </c>
    </row>
    <row r="22" spans="2:34" ht="33" customHeight="1" x14ac:dyDescent="0.35">
      <c r="B22" s="116" t="s">
        <v>38</v>
      </c>
      <c r="C22" s="122">
        <f>C20-C21</f>
        <v>0</v>
      </c>
      <c r="D22" s="123">
        <f t="shared" ref="D22:AG22" si="11">D20-D21</f>
        <v>0</v>
      </c>
      <c r="E22" s="123">
        <f t="shared" si="11"/>
        <v>0</v>
      </c>
      <c r="F22" s="123">
        <f t="shared" si="11"/>
        <v>0</v>
      </c>
      <c r="G22" s="123">
        <f t="shared" si="11"/>
        <v>0</v>
      </c>
      <c r="H22" s="123">
        <f t="shared" si="11"/>
        <v>0</v>
      </c>
      <c r="I22" s="123">
        <f t="shared" si="11"/>
        <v>0</v>
      </c>
      <c r="J22" s="123">
        <f t="shared" si="11"/>
        <v>0</v>
      </c>
      <c r="K22" s="123">
        <f t="shared" si="11"/>
        <v>0</v>
      </c>
      <c r="L22" s="123">
        <f t="shared" si="11"/>
        <v>0</v>
      </c>
      <c r="M22" s="123">
        <f t="shared" si="11"/>
        <v>0</v>
      </c>
      <c r="N22" s="123">
        <f t="shared" si="11"/>
        <v>0</v>
      </c>
      <c r="O22" s="123">
        <f t="shared" si="11"/>
        <v>0</v>
      </c>
      <c r="P22" s="123">
        <f t="shared" si="11"/>
        <v>0</v>
      </c>
      <c r="Q22" s="123">
        <f t="shared" si="11"/>
        <v>0</v>
      </c>
      <c r="R22" s="123">
        <f t="shared" si="11"/>
        <v>0</v>
      </c>
      <c r="S22" s="123">
        <f t="shared" si="11"/>
        <v>0</v>
      </c>
      <c r="T22" s="123">
        <f t="shared" si="11"/>
        <v>0</v>
      </c>
      <c r="U22" s="123">
        <f t="shared" si="11"/>
        <v>0</v>
      </c>
      <c r="V22" s="123">
        <f t="shared" si="11"/>
        <v>0</v>
      </c>
      <c r="W22" s="123">
        <f t="shared" si="11"/>
        <v>0</v>
      </c>
      <c r="X22" s="123">
        <f t="shared" si="11"/>
        <v>0</v>
      </c>
      <c r="Y22" s="123">
        <f t="shared" si="11"/>
        <v>0</v>
      </c>
      <c r="Z22" s="123">
        <f t="shared" si="11"/>
        <v>0</v>
      </c>
      <c r="AA22" s="123">
        <f t="shared" si="11"/>
        <v>0</v>
      </c>
      <c r="AB22" s="123">
        <f t="shared" si="11"/>
        <v>0</v>
      </c>
      <c r="AC22" s="123">
        <f t="shared" si="11"/>
        <v>0</v>
      </c>
      <c r="AD22" s="123">
        <f t="shared" si="11"/>
        <v>0</v>
      </c>
      <c r="AE22" s="123">
        <f t="shared" si="11"/>
        <v>0</v>
      </c>
      <c r="AF22" s="123">
        <f t="shared" si="11"/>
        <v>0</v>
      </c>
      <c r="AG22" s="165">
        <f t="shared" si="11"/>
        <v>0</v>
      </c>
      <c r="AH22" s="166">
        <f t="shared" si="1"/>
        <v>0</v>
      </c>
    </row>
    <row r="23" spans="2:34" ht="33" customHeight="1" x14ac:dyDescent="0.35">
      <c r="B23" s="118" t="s">
        <v>39</v>
      </c>
      <c r="C23" s="122">
        <v>0</v>
      </c>
      <c r="D23" s="123">
        <v>0</v>
      </c>
      <c r="E23" s="123">
        <v>0</v>
      </c>
      <c r="F23" s="123">
        <v>0</v>
      </c>
      <c r="G23" s="123">
        <v>0</v>
      </c>
      <c r="H23" s="123">
        <v>0</v>
      </c>
      <c r="I23" s="123">
        <v>0</v>
      </c>
      <c r="J23" s="123">
        <v>0</v>
      </c>
      <c r="K23" s="123">
        <v>0</v>
      </c>
      <c r="L23" s="123">
        <v>0</v>
      </c>
      <c r="M23" s="123">
        <v>0</v>
      </c>
      <c r="N23" s="123">
        <v>0</v>
      </c>
      <c r="O23" s="123">
        <v>0</v>
      </c>
      <c r="P23" s="123">
        <v>0</v>
      </c>
      <c r="Q23" s="123">
        <v>0</v>
      </c>
      <c r="R23" s="123">
        <v>0</v>
      </c>
      <c r="S23" s="123">
        <v>0</v>
      </c>
      <c r="T23" s="123">
        <v>0</v>
      </c>
      <c r="U23" s="123">
        <v>0</v>
      </c>
      <c r="V23" s="123">
        <v>0</v>
      </c>
      <c r="W23" s="123">
        <v>0</v>
      </c>
      <c r="X23" s="123">
        <v>0</v>
      </c>
      <c r="Y23" s="123">
        <v>0</v>
      </c>
      <c r="Z23" s="123">
        <v>0</v>
      </c>
      <c r="AA23" s="123">
        <v>0</v>
      </c>
      <c r="AB23" s="123">
        <v>0</v>
      </c>
      <c r="AC23" s="123">
        <v>0</v>
      </c>
      <c r="AD23" s="123">
        <v>0</v>
      </c>
      <c r="AE23" s="123">
        <v>0</v>
      </c>
      <c r="AF23" s="123">
        <v>0</v>
      </c>
      <c r="AG23" s="165">
        <v>0</v>
      </c>
      <c r="AH23" s="166">
        <f t="shared" si="1"/>
        <v>0</v>
      </c>
    </row>
    <row r="24" spans="2:34" ht="26.25" customHeight="1" x14ac:dyDescent="0.35">
      <c r="B24" s="116" t="s">
        <v>40</v>
      </c>
      <c r="C24" s="122">
        <v>0</v>
      </c>
      <c r="D24" s="123">
        <v>0</v>
      </c>
      <c r="E24" s="123">
        <v>0</v>
      </c>
      <c r="F24" s="123">
        <v>0</v>
      </c>
      <c r="G24" s="123">
        <v>0</v>
      </c>
      <c r="H24" s="123">
        <v>0</v>
      </c>
      <c r="I24" s="123">
        <v>0</v>
      </c>
      <c r="J24" s="123">
        <v>0</v>
      </c>
      <c r="K24" s="123">
        <v>0</v>
      </c>
      <c r="L24" s="123">
        <v>0</v>
      </c>
      <c r="M24" s="123">
        <v>0</v>
      </c>
      <c r="N24" s="123">
        <v>0</v>
      </c>
      <c r="O24" s="123">
        <v>0</v>
      </c>
      <c r="P24" s="123">
        <v>0</v>
      </c>
      <c r="Q24" s="123">
        <v>0</v>
      </c>
      <c r="R24" s="123">
        <v>0</v>
      </c>
      <c r="S24" s="123">
        <v>0</v>
      </c>
      <c r="T24" s="123">
        <v>0</v>
      </c>
      <c r="U24" s="123">
        <v>0</v>
      </c>
      <c r="V24" s="123">
        <v>0</v>
      </c>
      <c r="W24" s="123">
        <v>0</v>
      </c>
      <c r="X24" s="123">
        <v>0</v>
      </c>
      <c r="Y24" s="123">
        <v>0</v>
      </c>
      <c r="Z24" s="123">
        <v>0</v>
      </c>
      <c r="AA24" s="123">
        <v>0</v>
      </c>
      <c r="AB24" s="123">
        <v>0</v>
      </c>
      <c r="AC24" s="123">
        <v>0</v>
      </c>
      <c r="AD24" s="123">
        <v>0</v>
      </c>
      <c r="AE24" s="123">
        <v>0</v>
      </c>
      <c r="AF24" s="123">
        <v>0</v>
      </c>
      <c r="AG24" s="165">
        <v>0</v>
      </c>
      <c r="AH24" s="166">
        <f t="shared" si="1"/>
        <v>0</v>
      </c>
    </row>
    <row r="25" spans="2:34" ht="26.25" customHeight="1" x14ac:dyDescent="0.35">
      <c r="B25" s="116" t="s">
        <v>41</v>
      </c>
      <c r="C25" s="122">
        <v>0</v>
      </c>
      <c r="D25" s="123">
        <v>0</v>
      </c>
      <c r="E25" s="123">
        <v>0</v>
      </c>
      <c r="F25" s="123">
        <v>0</v>
      </c>
      <c r="G25" s="123">
        <v>0</v>
      </c>
      <c r="H25" s="123">
        <v>0</v>
      </c>
      <c r="I25" s="123">
        <v>0</v>
      </c>
      <c r="J25" s="123">
        <v>0</v>
      </c>
      <c r="K25" s="123">
        <v>0</v>
      </c>
      <c r="L25" s="123">
        <v>0</v>
      </c>
      <c r="M25" s="123">
        <v>0</v>
      </c>
      <c r="N25" s="123">
        <v>0</v>
      </c>
      <c r="O25" s="123">
        <v>0</v>
      </c>
      <c r="P25" s="123">
        <v>0</v>
      </c>
      <c r="Q25" s="123">
        <v>0</v>
      </c>
      <c r="R25" s="123">
        <v>0</v>
      </c>
      <c r="S25" s="123">
        <v>0</v>
      </c>
      <c r="T25" s="123">
        <v>0</v>
      </c>
      <c r="U25" s="123">
        <v>0</v>
      </c>
      <c r="V25" s="123">
        <v>0</v>
      </c>
      <c r="W25" s="123">
        <v>0</v>
      </c>
      <c r="X25" s="123">
        <v>0</v>
      </c>
      <c r="Y25" s="123">
        <v>0</v>
      </c>
      <c r="Z25" s="123">
        <v>0</v>
      </c>
      <c r="AA25" s="123">
        <v>0</v>
      </c>
      <c r="AB25" s="123">
        <v>0</v>
      </c>
      <c r="AC25" s="123">
        <v>0</v>
      </c>
      <c r="AD25" s="123">
        <v>0</v>
      </c>
      <c r="AE25" s="123">
        <v>0</v>
      </c>
      <c r="AF25" s="123">
        <v>0</v>
      </c>
      <c r="AG25" s="165">
        <v>0</v>
      </c>
      <c r="AH25" s="166">
        <f t="shared" si="1"/>
        <v>0</v>
      </c>
    </row>
    <row r="26" spans="2:34" ht="26.25" customHeight="1" x14ac:dyDescent="0.35">
      <c r="B26" s="116" t="s">
        <v>42</v>
      </c>
      <c r="C26" s="122">
        <f>C22+C23-C24+C25</f>
        <v>0</v>
      </c>
      <c r="D26" s="123">
        <f t="shared" ref="D26:AG26" si="12">D22+D23-D24+D25</f>
        <v>0</v>
      </c>
      <c r="E26" s="123">
        <f t="shared" si="12"/>
        <v>0</v>
      </c>
      <c r="F26" s="123">
        <f t="shared" si="12"/>
        <v>0</v>
      </c>
      <c r="G26" s="123">
        <f t="shared" si="12"/>
        <v>0</v>
      </c>
      <c r="H26" s="123">
        <f t="shared" si="12"/>
        <v>0</v>
      </c>
      <c r="I26" s="123">
        <f t="shared" si="12"/>
        <v>0</v>
      </c>
      <c r="J26" s="123">
        <f t="shared" si="12"/>
        <v>0</v>
      </c>
      <c r="K26" s="123">
        <f t="shared" si="12"/>
        <v>0</v>
      </c>
      <c r="L26" s="123">
        <f t="shared" si="12"/>
        <v>0</v>
      </c>
      <c r="M26" s="123">
        <f t="shared" si="12"/>
        <v>0</v>
      </c>
      <c r="N26" s="123">
        <f t="shared" si="12"/>
        <v>0</v>
      </c>
      <c r="O26" s="123">
        <f t="shared" si="12"/>
        <v>0</v>
      </c>
      <c r="P26" s="123">
        <f t="shared" si="12"/>
        <v>0</v>
      </c>
      <c r="Q26" s="123">
        <f t="shared" si="12"/>
        <v>0</v>
      </c>
      <c r="R26" s="123">
        <f t="shared" si="12"/>
        <v>0</v>
      </c>
      <c r="S26" s="123">
        <f t="shared" si="12"/>
        <v>0</v>
      </c>
      <c r="T26" s="123">
        <f t="shared" si="12"/>
        <v>0</v>
      </c>
      <c r="U26" s="123">
        <f t="shared" si="12"/>
        <v>0</v>
      </c>
      <c r="V26" s="123">
        <f t="shared" si="12"/>
        <v>0</v>
      </c>
      <c r="W26" s="123">
        <f t="shared" si="12"/>
        <v>0</v>
      </c>
      <c r="X26" s="123">
        <f t="shared" si="12"/>
        <v>0</v>
      </c>
      <c r="Y26" s="123">
        <f t="shared" si="12"/>
        <v>0</v>
      </c>
      <c r="Z26" s="123">
        <f t="shared" si="12"/>
        <v>0</v>
      </c>
      <c r="AA26" s="123">
        <f t="shared" si="12"/>
        <v>0</v>
      </c>
      <c r="AB26" s="123">
        <f t="shared" si="12"/>
        <v>0</v>
      </c>
      <c r="AC26" s="123">
        <f t="shared" si="12"/>
        <v>0</v>
      </c>
      <c r="AD26" s="123">
        <f t="shared" si="12"/>
        <v>0</v>
      </c>
      <c r="AE26" s="123">
        <f t="shared" si="12"/>
        <v>0</v>
      </c>
      <c r="AF26" s="123">
        <f t="shared" si="12"/>
        <v>0</v>
      </c>
      <c r="AG26" s="165">
        <f t="shared" si="12"/>
        <v>0</v>
      </c>
      <c r="AH26" s="166">
        <f t="shared" si="1"/>
        <v>0</v>
      </c>
    </row>
    <row r="27" spans="2:34" ht="26.25" customHeight="1" thickBot="1" x14ac:dyDescent="0.4">
      <c r="B27" s="119" t="s">
        <v>43</v>
      </c>
      <c r="C27" s="169">
        <v>0</v>
      </c>
      <c r="D27" s="170">
        <v>0</v>
      </c>
      <c r="E27" s="170">
        <v>0</v>
      </c>
      <c r="F27" s="170">
        <v>0</v>
      </c>
      <c r="G27" s="170">
        <v>0</v>
      </c>
      <c r="H27" s="170">
        <v>0</v>
      </c>
      <c r="I27" s="170">
        <v>0</v>
      </c>
      <c r="J27" s="170">
        <v>0</v>
      </c>
      <c r="K27" s="170">
        <v>0</v>
      </c>
      <c r="L27" s="170">
        <v>0</v>
      </c>
      <c r="M27" s="170">
        <v>0</v>
      </c>
      <c r="N27" s="170">
        <v>0</v>
      </c>
      <c r="O27" s="170">
        <v>0</v>
      </c>
      <c r="P27" s="170">
        <v>0</v>
      </c>
      <c r="Q27" s="170">
        <v>0</v>
      </c>
      <c r="R27" s="170">
        <v>0</v>
      </c>
      <c r="S27" s="170">
        <v>0</v>
      </c>
      <c r="T27" s="170">
        <v>0</v>
      </c>
      <c r="U27" s="170">
        <v>0</v>
      </c>
      <c r="V27" s="170">
        <v>0</v>
      </c>
      <c r="W27" s="170">
        <v>0</v>
      </c>
      <c r="X27" s="170">
        <v>0</v>
      </c>
      <c r="Y27" s="170">
        <v>0</v>
      </c>
      <c r="Z27" s="170">
        <v>0</v>
      </c>
      <c r="AA27" s="170">
        <v>0</v>
      </c>
      <c r="AB27" s="170">
        <v>0</v>
      </c>
      <c r="AC27" s="170">
        <v>0</v>
      </c>
      <c r="AD27" s="170">
        <v>0</v>
      </c>
      <c r="AE27" s="170">
        <v>0</v>
      </c>
      <c r="AF27" s="170">
        <v>0</v>
      </c>
      <c r="AG27" s="171">
        <v>0</v>
      </c>
      <c r="AH27" s="167">
        <f t="shared" si="1"/>
        <v>0</v>
      </c>
    </row>
    <row r="28" spans="2:34" s="159" customFormat="1" ht="26.25" customHeight="1" thickBot="1" x14ac:dyDescent="0.4">
      <c r="B28" s="124" t="s">
        <v>44</v>
      </c>
      <c r="C28" s="130">
        <v>0</v>
      </c>
      <c r="D28" s="131">
        <v>0</v>
      </c>
      <c r="E28" s="131">
        <v>0</v>
      </c>
      <c r="F28" s="131">
        <v>0</v>
      </c>
      <c r="G28" s="131">
        <v>0</v>
      </c>
      <c r="H28" s="131">
        <v>0</v>
      </c>
      <c r="I28" s="131">
        <v>0</v>
      </c>
      <c r="J28" s="131">
        <v>0</v>
      </c>
      <c r="K28" s="131">
        <v>0</v>
      </c>
      <c r="L28" s="131">
        <v>0</v>
      </c>
      <c r="M28" s="131">
        <v>0</v>
      </c>
      <c r="N28" s="131">
        <v>0</v>
      </c>
      <c r="O28" s="131">
        <v>0</v>
      </c>
      <c r="P28" s="131">
        <v>0</v>
      </c>
      <c r="Q28" s="131">
        <v>0</v>
      </c>
      <c r="R28" s="131">
        <v>0</v>
      </c>
      <c r="S28" s="131">
        <v>0</v>
      </c>
      <c r="T28" s="131">
        <v>0</v>
      </c>
      <c r="U28" s="131">
        <v>0</v>
      </c>
      <c r="V28" s="131">
        <v>0</v>
      </c>
      <c r="W28" s="131">
        <v>0</v>
      </c>
      <c r="X28" s="131">
        <v>0</v>
      </c>
      <c r="Y28" s="131">
        <v>0</v>
      </c>
      <c r="Z28" s="131">
        <v>0</v>
      </c>
      <c r="AA28" s="131">
        <v>0</v>
      </c>
      <c r="AB28" s="131">
        <v>0</v>
      </c>
      <c r="AC28" s="131">
        <v>0</v>
      </c>
      <c r="AD28" s="131">
        <v>0</v>
      </c>
      <c r="AE28" s="131">
        <v>0</v>
      </c>
      <c r="AF28" s="131">
        <v>0</v>
      </c>
      <c r="AG28" s="172">
        <v>0</v>
      </c>
      <c r="AH28" s="151">
        <f t="shared" si="1"/>
        <v>0</v>
      </c>
    </row>
    <row r="29" spans="2:34" ht="26.25" customHeight="1" thickBot="1" x14ac:dyDescent="0.4">
      <c r="B29" s="178" t="s">
        <v>45</v>
      </c>
      <c r="C29" s="125">
        <v>0</v>
      </c>
      <c r="D29" s="126">
        <v>0</v>
      </c>
      <c r="E29" s="126">
        <v>0</v>
      </c>
      <c r="F29" s="126">
        <v>0</v>
      </c>
      <c r="G29" s="126">
        <v>0</v>
      </c>
      <c r="H29" s="126">
        <v>0</v>
      </c>
      <c r="I29" s="126">
        <v>0</v>
      </c>
      <c r="J29" s="126">
        <v>0</v>
      </c>
      <c r="K29" s="126">
        <v>0</v>
      </c>
      <c r="L29" s="126">
        <v>0</v>
      </c>
      <c r="M29" s="126">
        <v>0</v>
      </c>
      <c r="N29" s="126">
        <v>0</v>
      </c>
      <c r="O29" s="126">
        <v>0</v>
      </c>
      <c r="P29" s="126">
        <v>0</v>
      </c>
      <c r="Q29" s="126">
        <v>0</v>
      </c>
      <c r="R29" s="126">
        <v>0</v>
      </c>
      <c r="S29" s="126">
        <v>0</v>
      </c>
      <c r="T29" s="126">
        <v>0</v>
      </c>
      <c r="U29" s="126">
        <v>0</v>
      </c>
      <c r="V29" s="126">
        <v>0</v>
      </c>
      <c r="W29" s="126">
        <v>0</v>
      </c>
      <c r="X29" s="126">
        <v>0</v>
      </c>
      <c r="Y29" s="126">
        <v>0</v>
      </c>
      <c r="Z29" s="126">
        <v>0</v>
      </c>
      <c r="AA29" s="126">
        <v>0</v>
      </c>
      <c r="AB29" s="126">
        <v>0</v>
      </c>
      <c r="AC29" s="126">
        <v>0</v>
      </c>
      <c r="AD29" s="126">
        <v>0</v>
      </c>
      <c r="AE29" s="126">
        <v>0</v>
      </c>
      <c r="AF29" s="126">
        <v>0</v>
      </c>
      <c r="AG29" s="133">
        <v>0</v>
      </c>
      <c r="AH29" s="151">
        <f t="shared" si="1"/>
        <v>0</v>
      </c>
    </row>
    <row r="30" spans="2:34" ht="20.25" customHeight="1" thickBot="1" x14ac:dyDescent="0.4">
      <c r="B30" s="120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</row>
    <row r="31" spans="2:34" ht="25.5" customHeight="1" thickBot="1" x14ac:dyDescent="0.4">
      <c r="B31" s="135" t="s">
        <v>46</v>
      </c>
      <c r="C31" s="136"/>
      <c r="D31" s="136"/>
      <c r="E31" s="136"/>
      <c r="F31" s="136"/>
      <c r="G31" s="136"/>
      <c r="H31" s="136"/>
      <c r="I31" s="136"/>
      <c r="J31" s="136"/>
      <c r="K31" s="136"/>
      <c r="L31" s="136"/>
      <c r="M31" s="136"/>
      <c r="N31" s="136"/>
      <c r="O31" s="136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51">
        <f t="shared" si="1"/>
        <v>0</v>
      </c>
    </row>
    <row r="32" spans="2:34" ht="20.25" customHeight="1" thickBot="1" x14ac:dyDescent="0.4">
      <c r="B32" s="121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</row>
    <row r="33" spans="2:33" ht="25.5" customHeight="1" thickBot="1" x14ac:dyDescent="0.4">
      <c r="B33" s="185" t="s">
        <v>47</v>
      </c>
      <c r="C33" s="186"/>
      <c r="D33" s="8"/>
      <c r="E33" s="4"/>
      <c r="F33" s="4"/>
      <c r="G33" s="4"/>
      <c r="H33" s="9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</row>
    <row r="34" spans="2:33" ht="25.5" customHeight="1" x14ac:dyDescent="0.35">
      <c r="B34" s="143" t="s">
        <v>88</v>
      </c>
      <c r="C34" s="144"/>
      <c r="D34" s="10"/>
      <c r="E34" s="4"/>
      <c r="F34" s="4"/>
      <c r="G34" s="11"/>
      <c r="H34" s="12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</row>
    <row r="35" spans="2:33" ht="25.5" customHeight="1" x14ac:dyDescent="0.35">
      <c r="B35" s="137" t="s">
        <v>89</v>
      </c>
      <c r="C35" s="138"/>
      <c r="D35" s="12"/>
      <c r="E35" s="4"/>
      <c r="F35" s="4"/>
      <c r="G35" s="13"/>
      <c r="H35" s="12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</row>
    <row r="36" spans="2:33" ht="25.5" customHeight="1" x14ac:dyDescent="0.35">
      <c r="B36" s="137" t="s">
        <v>90</v>
      </c>
      <c r="C36" s="138"/>
      <c r="D36" s="12"/>
      <c r="E36" s="4"/>
      <c r="F36" s="4"/>
      <c r="G36" s="4"/>
      <c r="H36" s="12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</row>
    <row r="37" spans="2:33" ht="25.5" customHeight="1" x14ac:dyDescent="0.35">
      <c r="B37" s="139" t="s">
        <v>48</v>
      </c>
      <c r="C37" s="140"/>
      <c r="D37" s="12"/>
      <c r="E37" s="4"/>
      <c r="F37" s="4"/>
      <c r="G37" s="4"/>
      <c r="H37" s="12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</row>
    <row r="38" spans="2:33" ht="25.5" customHeight="1" thickBot="1" x14ac:dyDescent="0.4">
      <c r="B38" s="141" t="s">
        <v>49</v>
      </c>
      <c r="C38" s="142"/>
      <c r="D38" s="14"/>
      <c r="E38" s="9"/>
      <c r="F38" s="4"/>
      <c r="G38" s="4"/>
      <c r="H38" s="12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</row>
    <row r="39" spans="2:33" ht="25.5" customHeight="1" thickBot="1" x14ac:dyDescent="0.4">
      <c r="D39" s="4"/>
      <c r="E39" s="4"/>
      <c r="F39" s="4"/>
      <c r="G39" s="4"/>
      <c r="H39" s="12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</row>
    <row r="40" spans="2:33" ht="45" customHeight="1" thickBot="1" x14ac:dyDescent="0.4">
      <c r="B40" s="145" t="s">
        <v>50</v>
      </c>
      <c r="C40" s="146"/>
      <c r="G40" s="4"/>
      <c r="H40" s="160"/>
    </row>
    <row r="41" spans="2:33" ht="36" customHeight="1" x14ac:dyDescent="0.35">
      <c r="G41" s="4"/>
      <c r="H41" s="160"/>
    </row>
    <row r="42" spans="2:33" x14ac:dyDescent="0.35">
      <c r="G42" s="4"/>
      <c r="H42" s="160"/>
    </row>
    <row r="43" spans="2:33" x14ac:dyDescent="0.35">
      <c r="G43" s="4"/>
      <c r="H43" s="160"/>
    </row>
    <row r="44" spans="2:33" x14ac:dyDescent="0.35">
      <c r="G44" s="4"/>
      <c r="H44" s="160"/>
    </row>
    <row r="45" spans="2:33" x14ac:dyDescent="0.35">
      <c r="G45" s="4"/>
      <c r="H45" s="160"/>
    </row>
    <row r="46" spans="2:33" x14ac:dyDescent="0.35">
      <c r="G46" s="4"/>
      <c r="H46" s="160"/>
    </row>
    <row r="47" spans="2:33" x14ac:dyDescent="0.35">
      <c r="G47" s="4"/>
      <c r="H47" s="160"/>
    </row>
    <row r="48" spans="2:33" x14ac:dyDescent="0.35">
      <c r="G48" s="4"/>
    </row>
    <row r="49" spans="7:7" x14ac:dyDescent="0.35">
      <c r="G49" s="4"/>
    </row>
    <row r="50" spans="7:7" x14ac:dyDescent="0.35">
      <c r="G50" s="4"/>
    </row>
    <row r="51" spans="7:7" x14ac:dyDescent="0.35">
      <c r="G51" s="4"/>
    </row>
    <row r="52" spans="7:7" x14ac:dyDescent="0.35">
      <c r="G52" s="4"/>
    </row>
    <row r="53" spans="7:7" x14ac:dyDescent="0.35">
      <c r="G53" s="4"/>
    </row>
    <row r="54" spans="7:7" x14ac:dyDescent="0.35">
      <c r="G54" s="4"/>
    </row>
    <row r="82" spans="9:9" x14ac:dyDescent="0.35">
      <c r="I82" s="7"/>
    </row>
    <row r="83" spans="9:9" x14ac:dyDescent="0.35">
      <c r="I83" s="9"/>
    </row>
    <row r="84" spans="9:9" x14ac:dyDescent="0.35">
      <c r="I84" s="9"/>
    </row>
    <row r="85" spans="9:9" x14ac:dyDescent="0.35">
      <c r="I85" s="161"/>
    </row>
    <row r="86" spans="9:9" x14ac:dyDescent="0.35">
      <c r="I86" s="15"/>
    </row>
    <row r="87" spans="9:9" x14ac:dyDescent="0.35">
      <c r="I87" s="9"/>
    </row>
    <row r="88" spans="9:9" x14ac:dyDescent="0.35">
      <c r="I88" s="7"/>
    </row>
    <row r="89" spans="9:9" x14ac:dyDescent="0.35">
      <c r="I89" s="9"/>
    </row>
    <row r="90" spans="9:9" x14ac:dyDescent="0.35">
      <c r="I90" s="9"/>
    </row>
    <row r="91" spans="9:9" x14ac:dyDescent="0.35">
      <c r="I91" s="7"/>
    </row>
  </sheetData>
  <mergeCells count="3">
    <mergeCell ref="B1:AG1"/>
    <mergeCell ref="B2:AH2"/>
    <mergeCell ref="B33:C33"/>
  </mergeCells>
  <conditionalFormatting sqref="C28:AG29">
    <cfRule type="cellIs" dxfId="1" priority="1" operator="greaterThan">
      <formula>0</formula>
    </cfRule>
    <cfRule type="cellIs" dxfId="0" priority="2" operator="lessThan">
      <formula>0</formula>
    </cfRule>
  </conditionalFormatting>
  <pageMargins left="0.56000000000000005" right="0.28000000000000003" top="0.78740157480314965" bottom="0.78740157480314965" header="0.31496062992125984" footer="0.31496062992125984"/>
  <pageSetup paperSize="8"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TABELA I - DRE PROJETADA</vt:lpstr>
      <vt:lpstr>TABELA II - VPL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Mauro Lucio Ruy de Almeida</dc:creator>
  <cp:lastModifiedBy>João Victor Rodrigues Silva</cp:lastModifiedBy>
  <cp:lastPrinted>2022-06-09T20:42:34Z</cp:lastPrinted>
  <dcterms:created xsi:type="dcterms:W3CDTF">2022-05-26T15:32:53Z</dcterms:created>
  <dcterms:modified xsi:type="dcterms:W3CDTF">2023-12-26T13:44:31Z</dcterms:modified>
</cp:coreProperties>
</file>